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28AF70CA-7B76-49D2-AF66-898F2B00C928}" xr6:coauthVersionLast="47" xr6:coauthVersionMax="47" xr10:uidLastSave="{00000000-0000-0000-0000-000000000000}"/>
  <bookViews>
    <workbookView xWindow="-120" yWindow="-120" windowWidth="29040" windowHeight="15720" xr2:uid="{A640317E-3A4E-4361-9C57-E3C7D1E9679A}"/>
  </bookViews>
  <sheets>
    <sheet name="MDSHM 6" sheetId="6" r:id="rId1"/>
    <sheet name="GAZS 5" sheetId="5" r:id="rId2"/>
    <sheet name="AZC 4" sheetId="4" r:id="rId3"/>
    <sheet name="ASM 3" sheetId="3" r:id="rId4"/>
    <sheet name="ASM 2" sheetId="2" r:id="rId5"/>
    <sheet name="FJDDUDV 1" sheetId="1" r:id="rId6"/>
  </sheets>
  <definedNames>
    <definedName name="_xlnm.Print_Area" localSheetId="4">'ASM 2'!$B$1:$N$66</definedName>
    <definedName name="_xlnm.Print_Area" localSheetId="3">'ASM 3'!$B$1:$N$66</definedName>
    <definedName name="_xlnm.Print_Area" localSheetId="2">'AZC 4'!$B$1:$N$66</definedName>
    <definedName name="_xlnm.Print_Area" localSheetId="5">'FJDDUDV 1'!$B$1:$N$66</definedName>
    <definedName name="_xlnm.Print_Area" localSheetId="1">'GAZS 5'!$B$1:$N$66</definedName>
    <definedName name="_xlnm.Print_Area" localSheetId="0">'MDSHM 6'!$B$1:$N$66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6" l="1"/>
  <c r="M40" i="6"/>
  <c r="J40" i="6"/>
  <c r="J42" i="6" s="1"/>
  <c r="M43" i="6" s="1"/>
  <c r="M40" i="5"/>
  <c r="J40" i="5"/>
  <c r="J42" i="5" s="1"/>
  <c r="M43" i="5" s="1"/>
  <c r="M42" i="4"/>
  <c r="M40" i="4"/>
  <c r="J40" i="4"/>
  <c r="J42" i="4" s="1"/>
  <c r="M43" i="4" s="1"/>
  <c r="M40" i="3"/>
  <c r="J40" i="3"/>
  <c r="J42" i="3" s="1"/>
  <c r="M43" i="3" s="1"/>
  <c r="M40" i="2"/>
  <c r="J40" i="2"/>
  <c r="J42" i="2" s="1"/>
  <c r="M43" i="2" s="1"/>
  <c r="M45" i="1"/>
  <c r="M44" i="1"/>
  <c r="M42" i="1"/>
  <c r="M40" i="1"/>
  <c r="J40" i="1"/>
  <c r="J42" i="1" s="1"/>
  <c r="M43" i="1" s="1"/>
  <c r="M47" i="6" l="1"/>
  <c r="M9" i="6" s="1"/>
  <c r="B11" i="6" s="1"/>
  <c r="M47" i="5"/>
  <c r="M9" i="5" s="1"/>
  <c r="B11" i="5" s="1"/>
  <c r="M47" i="4"/>
  <c r="M9" i="4" s="1"/>
  <c r="B11" i="4" s="1"/>
  <c r="M47" i="1"/>
  <c r="M9" i="1" s="1"/>
  <c r="B11" i="1" s="1"/>
  <c r="M47" i="3"/>
  <c r="M9" i="3" s="1"/>
  <c r="B11" i="3" s="1"/>
  <c r="M47" i="2"/>
  <c r="M9" i="2" s="1"/>
  <c r="B11" i="2" s="1"/>
</calcChain>
</file>

<file path=xl/sharedStrings.xml><?xml version="1.0" encoding="utf-8"?>
<sst xmlns="http://schemas.openxmlformats.org/spreadsheetml/2006/main" count="656" uniqueCount="93">
  <si>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</si>
  <si>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</si>
  <si>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</si>
  <si>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</si>
  <si>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</si>
  <si>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</si>
  <si>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</si>
  <si>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</si>
  <si>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</si>
  <si>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</si>
  <si>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OCTUBRE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</si>
  <si>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</si>
  <si>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</si>
  <si>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</si>
  <si>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</si>
  <si>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</si>
  <si>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</si>
  <si>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</si>
  <si>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 xml:space="preserve">6 TAXIS 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</si>
  <si>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</si>
  <si>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</si>
  <si>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</si>
  <si>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</si>
  <si>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</si>
  <si>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</si>
  <si>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</si>
  <si>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</si>
  <si>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</si>
  <si>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</si>
  <si>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</si>
  <si>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</si>
  <si>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</si>
  <si>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 xml:space="preserve">AEROPUERTO MTY </t>
  </si>
  <si>
    <t>Km..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</si>
  <si>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</si>
  <si>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</si>
  <si>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</si>
  <si>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</si>
  <si>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</si>
  <si>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</si>
  <si>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</si>
  <si>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</si>
  <si>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</si>
  <si>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</si>
  <si>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</si>
  <si>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</si>
  <si>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</si>
  <si>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</si>
  <si>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</si>
  <si>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</si>
  <si>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 xml:space="preserve">FRANCISCO JAVIER DIEZ DE URDANIVIA DEL VALLE </t>
  </si>
  <si>
    <t>N  o  m  b  r  e</t>
  </si>
  <si>
    <t xml:space="preserve">DIRECTORA DE ADMINISTRACION Y FINANZAS </t>
  </si>
  <si>
    <t xml:space="preserve">COMISIONADO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</si>
  <si>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</si>
  <si>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</si>
  <si>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</si>
  <si>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</si>
  <si>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</si>
  <si>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PROMOCION DEL CONSEJO PROMOTOR CON INTEGRANTES DE LA EDUCACION SUPERIOR EN MEXICO 2030 Y PROGRAMA DE CAPACITACION DE LA RED INERDISCIPLINARIA JUSTICIA GLOBAL E INTEGRACION AMERICANA LOS DIAS 16-18 OCTUBRE 2023 EN CDMX.</t>
  </si>
  <si>
    <t>CDMX</t>
  </si>
  <si>
    <t>(QUINCE MIL VENTI TRES  PESOS 96/100 MN)</t>
  </si>
  <si>
    <t>LEY DE ACCESO A LA INFORMACION PUBLICA , CAPACITACION A ESTUDIANTES DE LA UNIVERSIDAD TECNOLOGICA DEL NORTE DE COAHUILA LOS DIAS 16 AL 18 OCTUBRE 2023, EN NAVA, COAH.</t>
  </si>
  <si>
    <t xml:space="preserve">TRANSITO LOCAL </t>
  </si>
  <si>
    <t xml:space="preserve">PIEDRAS NEGRAS </t>
  </si>
  <si>
    <t xml:space="preserve">NAVA </t>
  </si>
  <si>
    <t xml:space="preserve">ALFREDO SANCHEZ MARIN </t>
  </si>
  <si>
    <t xml:space="preserve">JEFE DEL DEPARTAMENTO IMPULSO A LA CULTURA DE LA TRANSPARENCIA </t>
  </si>
  <si>
    <t>(OCHO MIL SEISCIENTOS DIESCISEIS  PESOS 54/100 MN)</t>
  </si>
  <si>
    <t>CAPACITACION A ESTUDIANTES Y DOCENTES , LEY DE ACCESO A LA INFORMACION PARA CAPACITACION UTRC CAPACITACION PARA CERTIFICACION DEL 25 AL 27 OCTUBRE 2023.</t>
  </si>
  <si>
    <t xml:space="preserve">SAN JUAN DE SABINAS </t>
  </si>
  <si>
    <t xml:space="preserve">SABINAS </t>
  </si>
  <si>
    <t>TRANSITO LOCAL</t>
  </si>
  <si>
    <t>(SIETE MIL SETECIENTOS VENTI CINCO  PESOS 07/100 MN)</t>
  </si>
  <si>
    <t>TRASLADOS DE LOS MIEMBROS DEL CONSEJO GENERAL RELATIVOS AL AEROPUERTO  EVENTO: ELECCIONES DE COORDINACIONES DEL SISTEMA NACIONAL DE TRANSPARENCIA (SNT) 2023, LOS DIAS 29,30 Y 31 OCTUBRE 2023.</t>
  </si>
  <si>
    <t xml:space="preserve">AEROPUERTO MONTERREY </t>
  </si>
  <si>
    <t>ARMANDO ZAMORA CRUZ</t>
  </si>
  <si>
    <t>(TRES MIL OCHOCIENTOS NOVENTA Y CUATRO PESOS 42/100 MN)</t>
  </si>
  <si>
    <t xml:space="preserve">ASISTENCIA AL SEXTO TALLER NACIONAL DE PARTICIPACIÓN CIUDADANA DEL DÍA 30 Y 31 DE OCTUBRE EN PARRAS, COAHUILA </t>
  </si>
  <si>
    <t>PARRAS</t>
  </si>
  <si>
    <t xml:space="preserve">PARRAS </t>
  </si>
  <si>
    <t>(CUATRO MIL OCHOCIENTOS VEINTE PESOS 26/100 MN)</t>
  </si>
  <si>
    <t xml:space="preserve">DIRECTOR DE CAPACITACION Y CULTURA DE LA TRASPARENCIA </t>
  </si>
  <si>
    <t>GUSTAVO ADOLFO ZAVALA SLEHIMAN</t>
  </si>
  <si>
    <t>ENCUENTRO DE LA RED NACIONAL DE TITULARES DE ÓRGANOS INTERNOS DE CONTROL  DE INSTITUCIONES GARANTES DE LA TRANSPARECIA LOS DIAS 05 AL 07 NOVIEMBRE 2023 EN LA CDMX.</t>
  </si>
  <si>
    <t>NOVIEMBRE</t>
  </si>
  <si>
    <t xml:space="preserve">NOVIEMBRE </t>
  </si>
  <si>
    <t xml:space="preserve">8 TAXIS </t>
  </si>
  <si>
    <t xml:space="preserve">CDMX </t>
  </si>
  <si>
    <t xml:space="preserve">AEROPUERTO CMDX </t>
  </si>
  <si>
    <t xml:space="preserve">MARÍA DEL SOCORRO HERNÁNDEZ MANZANO </t>
  </si>
  <si>
    <t>TITULAR DEL ÓRGANO INTERNO DE CONTROL</t>
  </si>
  <si>
    <t>(DOCE MIL OCHOCIENTOS NOVENTA Y DOS PESOS 70/100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</si>
</sst>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5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5" fillId="0" borderId="14" xfId="2" applyFont="1" applyBorder="1"/>
    <xf numFmtId="164" fontId="3" fillId="0" borderId="0" xfId="2" applyNumberFormat="1" applyFont="1"/>
    <xf numFmtId="0" fontId="3" fillId="0" borderId="14" xfId="2" applyFont="1" applyBorder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0" fontId="3" fillId="0" borderId="15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7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</cellXfs>
  <cellStyles count="4">
    <cellStyle name="Moneda" xfId="1" builtinId="4"/>
    <cellStyle name="Moneda 2 2" xfId="3" xr:uid="{2B82FE3F-AEA7-409C-9B91-230F1885C3DD}"/>
    <cellStyle name="Normal" xfId="0" builtinId="0"/>
    <cellStyle name="Normal 2 2" xfId="2" xr:uid="{70B838E7-A676-4273-BBFB-73B904E7D7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A0328860-95FC-4B60-B02D-90084E42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4FC3BC58-E3EA-440E-9D65-8DA17551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A61BCBD7-8E4C-436A-8FA5-F3922C62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B31A36EE-4889-4EE4-8A5B-35E3E12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37D18043-3903-405A-AC75-E0FA0655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F36A2429-F628-4288-98CB-ECBFF5EA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668A976-EE43-400A-AF2B-067BFB1C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3A629912-22A6-4207-811C-9D82A1CE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09D0F61-532D-4646-B575-336CEECF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162B4415-12AD-4AF1-8BEF-5E8AF915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08FA64B5-6CD8-45BC-A789-1E56D51F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CCB0BA27-2FFF-4F5A-865E-524CD392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D81D6821-4027-4BF0-B1AE-34BCC1D0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D9586DF0-E2A0-49E0-85F1-0A0D244A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A573AE9A-2679-4211-A4D1-B92A6191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9B1B3167-A31B-486F-A291-5CF71E21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B9CA395-ADF2-486B-84E2-B5992CC7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F3E15549-5415-47DF-8667-59821A7E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8F5F6832-C9FB-42F7-BADD-E3CF9625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00E41B9-FBF6-47C6-B606-3552EABE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7BA7CACD-08E8-4601-9633-708875F9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B58029A3-6084-4D48-8484-3754E5C4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C0C2D0B-3371-43EF-B97F-D8FC4034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FF43C5A4-FC20-446E-8894-BEC8BD05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452A-9EAB-4F01-AF57-AFAF3C585415}">
  <sheetPr>
    <pageSetUpPr fitToPage="1"/>
  </sheetPr>
  <dimension ref="A1:S487"/>
  <sheetViews>
    <sheetView tabSelected="1" zoomScale="120" zoomScaleNormal="120" workbookViewId="0">
      <selection activeCell="T25" sqref="T2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24">
        <v>6</v>
      </c>
      <c r="N2" s="126"/>
    </row>
    <row r="3" spans="1:19">
      <c r="A3" s="5"/>
      <c r="B3" s="5"/>
      <c r="L3" s="100" t="s">
        <v>1</v>
      </c>
      <c r="M3" s="141"/>
      <c r="N3" s="7">
        <v>7862</v>
      </c>
    </row>
    <row r="4" spans="1:19">
      <c r="A4" s="5"/>
      <c r="B4" s="5"/>
      <c r="L4" s="77"/>
      <c r="M4" s="77"/>
      <c r="N4" s="9" t="s">
        <v>2</v>
      </c>
    </row>
    <row r="5" spans="1:19">
      <c r="A5" s="5"/>
      <c r="B5" s="5"/>
      <c r="G5" s="10"/>
      <c r="L5" s="77"/>
      <c r="M5" s="7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30</v>
      </c>
      <c r="K8" s="76" t="s">
        <v>5</v>
      </c>
      <c r="L8" s="87" t="s">
        <v>10</v>
      </c>
      <c r="M8" s="87"/>
      <c r="N8" s="12">
        <v>2023</v>
      </c>
    </row>
    <row r="9" spans="1:19" ht="15" customHeight="1">
      <c r="A9" s="5"/>
      <c r="B9" s="5"/>
      <c r="K9" s="83" t="s">
        <v>6</v>
      </c>
      <c r="L9" s="83"/>
      <c r="M9" s="142">
        <f>M47</f>
        <v>12892.7</v>
      </c>
      <c r="N9" s="143"/>
    </row>
    <row r="10" spans="1:19" ht="13.5" customHeight="1">
      <c r="A10" s="5"/>
      <c r="B10" s="5" t="s">
        <v>7</v>
      </c>
      <c r="N10" s="12"/>
    </row>
    <row r="11" spans="1:19" ht="11.25" customHeight="1">
      <c r="A11" s="80"/>
      <c r="B11" s="144">
        <f>$M$9</f>
        <v>12892.7</v>
      </c>
      <c r="C11" s="145"/>
      <c r="D11" s="146" t="s">
        <v>92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32" t="s">
        <v>84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ht="11.25" customHeight="1">
      <c r="A14" s="5"/>
      <c r="B14" s="13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9" ht="11.25" customHeight="1">
      <c r="A15" s="5"/>
      <c r="B15" s="13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S15" s="4" t="s">
        <v>9</v>
      </c>
    </row>
    <row r="16" spans="1:19" ht="11.25" customHeight="1">
      <c r="A16" s="5"/>
      <c r="B16" s="5"/>
      <c r="E16" s="17">
        <v>5</v>
      </c>
      <c r="F16" s="76" t="s">
        <v>5</v>
      </c>
      <c r="G16" s="136" t="s">
        <v>85</v>
      </c>
      <c r="H16" s="87"/>
      <c r="I16" s="76" t="s">
        <v>11</v>
      </c>
      <c r="J16" s="17">
        <v>7</v>
      </c>
      <c r="K16" s="76" t="s">
        <v>12</v>
      </c>
      <c r="L16" s="136" t="s">
        <v>86</v>
      </c>
      <c r="M16" s="87"/>
      <c r="N16" s="12">
        <v>2023</v>
      </c>
    </row>
    <row r="17" spans="1:14" ht="12" customHeight="1" thickBot="1">
      <c r="A17" s="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2" customHeight="1" thickBot="1">
      <c r="A18" s="5"/>
      <c r="B18" s="82" t="s">
        <v>13</v>
      </c>
      <c r="C18" s="137"/>
      <c r="D18" s="18"/>
      <c r="E18" s="138" t="s">
        <v>14</v>
      </c>
      <c r="F18" s="139"/>
      <c r="G18" s="140"/>
      <c r="H18" s="18" t="s">
        <v>15</v>
      </c>
      <c r="I18" s="138" t="s">
        <v>16</v>
      </c>
      <c r="J18" s="140"/>
      <c r="K18" s="18" t="s">
        <v>15</v>
      </c>
      <c r="L18" s="138" t="s">
        <v>17</v>
      </c>
      <c r="M18" s="140"/>
      <c r="N18" s="18" t="s">
        <v>87</v>
      </c>
    </row>
    <row r="19" spans="1:14">
      <c r="A19" s="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ht="12.75" customHeight="1">
      <c r="A20" s="5"/>
      <c r="B20" s="121"/>
      <c r="C20" s="122"/>
      <c r="D20" s="122"/>
      <c r="E20" s="123"/>
      <c r="F20" s="124"/>
      <c r="G20" s="109"/>
      <c r="H20" s="109"/>
      <c r="I20" s="125"/>
      <c r="J20" s="124"/>
      <c r="K20" s="125"/>
      <c r="L20" s="124"/>
      <c r="M20" s="109"/>
      <c r="N20" s="126"/>
    </row>
    <row r="21" spans="1:14">
      <c r="A21" s="5"/>
      <c r="B21" s="127" t="s">
        <v>19</v>
      </c>
      <c r="C21" s="128"/>
      <c r="D21" s="128"/>
      <c r="E21" s="129"/>
      <c r="F21" s="130" t="s">
        <v>20</v>
      </c>
      <c r="G21" s="128"/>
      <c r="H21" s="128"/>
      <c r="I21" s="129"/>
      <c r="J21" s="130" t="s">
        <v>21</v>
      </c>
      <c r="K21" s="129"/>
      <c r="L21" s="130" t="s">
        <v>22</v>
      </c>
      <c r="M21" s="128"/>
      <c r="N21" s="131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76"/>
      <c r="F23" s="87" t="s">
        <v>25</v>
      </c>
      <c r="G23" s="87"/>
      <c r="J23" s="10"/>
      <c r="N23" s="12"/>
    </row>
    <row r="24" spans="1:14">
      <c r="A24" s="5"/>
      <c r="B24" s="5" t="s">
        <v>26</v>
      </c>
      <c r="D24" s="21">
        <v>2</v>
      </c>
      <c r="E24" s="76" t="s">
        <v>27</v>
      </c>
      <c r="F24" s="114">
        <v>4357.08</v>
      </c>
      <c r="G24" s="115"/>
      <c r="H24" s="4" t="s">
        <v>28</v>
      </c>
      <c r="J24" s="22"/>
      <c r="M24" s="112"/>
      <c r="N24" s="113"/>
    </row>
    <row r="25" spans="1:14">
      <c r="A25" s="5"/>
      <c r="B25" s="5" t="s">
        <v>26</v>
      </c>
      <c r="D25" s="21">
        <v>1</v>
      </c>
      <c r="E25" s="76" t="s">
        <v>27</v>
      </c>
      <c r="F25" s="116">
        <v>2178.54</v>
      </c>
      <c r="G25" s="116"/>
      <c r="H25" s="4" t="s">
        <v>29</v>
      </c>
      <c r="J25" s="10"/>
      <c r="M25" s="112"/>
      <c r="N25" s="113"/>
    </row>
    <row r="26" spans="1:14">
      <c r="A26" s="5"/>
      <c r="B26" s="20" t="s">
        <v>30</v>
      </c>
      <c r="D26" s="23"/>
      <c r="E26" s="76"/>
      <c r="F26" s="117"/>
      <c r="G26" s="117"/>
      <c r="M26" s="112"/>
      <c r="N26" s="113"/>
    </row>
    <row r="27" spans="1:14">
      <c r="A27" s="5"/>
      <c r="B27" s="5" t="s">
        <v>5</v>
      </c>
      <c r="C27" s="111" t="s">
        <v>31</v>
      </c>
      <c r="D27" s="111"/>
      <c r="E27" s="111"/>
      <c r="F27" s="76" t="s">
        <v>27</v>
      </c>
      <c r="G27" s="111" t="s">
        <v>32</v>
      </c>
      <c r="H27" s="111"/>
      <c r="I27" s="111"/>
      <c r="J27" s="24"/>
      <c r="K27" s="4" t="s">
        <v>33</v>
      </c>
      <c r="M27" s="112"/>
      <c r="N27" s="113"/>
    </row>
    <row r="28" spans="1:14">
      <c r="A28" s="5"/>
      <c r="B28" s="5" t="s">
        <v>5</v>
      </c>
      <c r="C28" s="111" t="s">
        <v>32</v>
      </c>
      <c r="D28" s="111"/>
      <c r="E28" s="111"/>
      <c r="F28" s="76" t="s">
        <v>27</v>
      </c>
      <c r="G28" s="111" t="s">
        <v>88</v>
      </c>
      <c r="H28" s="111"/>
      <c r="I28" s="111"/>
      <c r="J28" s="24"/>
      <c r="K28" s="4" t="s">
        <v>33</v>
      </c>
      <c r="N28" s="25"/>
    </row>
    <row r="29" spans="1:14">
      <c r="A29" s="5"/>
      <c r="B29" s="5" t="s">
        <v>5</v>
      </c>
      <c r="C29" s="111" t="s">
        <v>89</v>
      </c>
      <c r="D29" s="111"/>
      <c r="E29" s="111"/>
      <c r="F29" s="76" t="s">
        <v>27</v>
      </c>
      <c r="G29" s="111" t="s">
        <v>32</v>
      </c>
      <c r="H29" s="111"/>
      <c r="I29" s="111"/>
      <c r="J29" s="24"/>
      <c r="K29" s="4" t="s">
        <v>33</v>
      </c>
      <c r="N29" s="12"/>
    </row>
    <row r="30" spans="1:14">
      <c r="A30" s="5"/>
      <c r="B30" s="5" t="s">
        <v>5</v>
      </c>
      <c r="C30" s="111" t="s">
        <v>32</v>
      </c>
      <c r="D30" s="111"/>
      <c r="E30" s="111"/>
      <c r="F30" s="76" t="s">
        <v>27</v>
      </c>
      <c r="G30" s="111" t="s">
        <v>31</v>
      </c>
      <c r="H30" s="111"/>
      <c r="I30" s="111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111"/>
      <c r="D31" s="111"/>
      <c r="E31" s="111"/>
      <c r="F31" s="76" t="s">
        <v>27</v>
      </c>
      <c r="G31" s="87"/>
      <c r="H31" s="87"/>
      <c r="I31" s="87"/>
      <c r="J31" s="24"/>
      <c r="K31" s="4" t="s">
        <v>33</v>
      </c>
      <c r="N31" s="12"/>
    </row>
    <row r="32" spans="1:14">
      <c r="A32" s="5"/>
      <c r="B32" s="5" t="s">
        <v>5</v>
      </c>
      <c r="C32" s="87"/>
      <c r="D32" s="87"/>
      <c r="E32" s="87"/>
      <c r="F32" s="76" t="s">
        <v>27</v>
      </c>
      <c r="G32" s="87"/>
      <c r="H32" s="87"/>
      <c r="I32" s="87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109"/>
      <c r="D33" s="109"/>
      <c r="E33" s="109"/>
      <c r="F33" s="76" t="s">
        <v>27</v>
      </c>
      <c r="G33" s="87"/>
      <c r="H33" s="87"/>
      <c r="I33" s="87"/>
      <c r="J33" s="24"/>
      <c r="K33" s="4" t="s">
        <v>33</v>
      </c>
      <c r="N33" s="12"/>
    </row>
    <row r="34" spans="1:15">
      <c r="A34" s="5"/>
      <c r="B34" s="5" t="s">
        <v>5</v>
      </c>
      <c r="C34" s="87"/>
      <c r="D34" s="87"/>
      <c r="E34" s="87"/>
      <c r="F34" s="76" t="s">
        <v>27</v>
      </c>
      <c r="G34" s="87"/>
      <c r="H34" s="87"/>
      <c r="I34" s="87"/>
      <c r="J34" s="24"/>
      <c r="K34" s="4" t="s">
        <v>33</v>
      </c>
      <c r="N34" s="12"/>
    </row>
    <row r="35" spans="1:15">
      <c r="A35" s="5"/>
      <c r="B35" s="5"/>
      <c r="C35" s="87"/>
      <c r="D35" s="87"/>
      <c r="E35" s="87"/>
      <c r="F35" s="76" t="s">
        <v>27</v>
      </c>
      <c r="G35" s="87"/>
      <c r="H35" s="87"/>
      <c r="I35" s="87"/>
      <c r="J35" s="24"/>
      <c r="K35" s="4" t="s">
        <v>33</v>
      </c>
      <c r="N35" s="12"/>
    </row>
    <row r="36" spans="1:15">
      <c r="A36" s="5"/>
      <c r="B36" s="5"/>
      <c r="C36" s="87"/>
      <c r="D36" s="87"/>
      <c r="E36" s="87"/>
      <c r="F36" s="76" t="s">
        <v>27</v>
      </c>
      <c r="G36" s="87"/>
      <c r="H36" s="87"/>
      <c r="I36" s="87"/>
      <c r="J36" s="24"/>
      <c r="K36" s="4" t="s">
        <v>33</v>
      </c>
      <c r="N36" s="12"/>
    </row>
    <row r="37" spans="1:15">
      <c r="A37" s="5"/>
      <c r="B37" s="5"/>
      <c r="C37" s="87"/>
      <c r="D37" s="87"/>
      <c r="E37" s="87"/>
      <c r="F37" s="76" t="s">
        <v>27</v>
      </c>
      <c r="G37" s="87"/>
      <c r="H37" s="87"/>
      <c r="I37" s="87"/>
      <c r="J37" s="24"/>
      <c r="K37" s="4" t="s">
        <v>33</v>
      </c>
      <c r="N37" s="12"/>
    </row>
    <row r="38" spans="1:15">
      <c r="A38" s="5"/>
      <c r="B38" s="5"/>
      <c r="C38" s="87"/>
      <c r="D38" s="87"/>
      <c r="E38" s="87"/>
      <c r="F38" s="76" t="s">
        <v>27</v>
      </c>
      <c r="G38" s="87"/>
      <c r="H38" s="87"/>
      <c r="I38" s="87"/>
      <c r="J38" s="24"/>
      <c r="K38" s="4" t="s">
        <v>33</v>
      </c>
      <c r="N38" s="12"/>
    </row>
    <row r="39" spans="1:15">
      <c r="A39" s="5"/>
      <c r="B39" s="5"/>
      <c r="C39" s="109"/>
      <c r="D39" s="109"/>
      <c r="E39" s="109"/>
      <c r="F39" s="76" t="s">
        <v>27</v>
      </c>
      <c r="G39" s="109"/>
      <c r="H39" s="109"/>
      <c r="I39" s="109"/>
      <c r="J39" s="26"/>
      <c r="K39" s="4" t="s">
        <v>33</v>
      </c>
      <c r="N39" s="12"/>
    </row>
    <row r="40" spans="1:15" ht="22.5">
      <c r="A40" s="5"/>
      <c r="B40" s="5"/>
      <c r="C40" s="6"/>
      <c r="F40" s="76"/>
      <c r="G40" s="110" t="s">
        <v>34</v>
      </c>
      <c r="H40" s="110"/>
      <c r="I40" s="110"/>
      <c r="J40" s="27">
        <f>SUM(J27:J39)</f>
        <v>0</v>
      </c>
      <c r="K40" s="81"/>
      <c r="L40" s="78" t="s">
        <v>35</v>
      </c>
      <c r="M40" s="95">
        <f>(D24*F24)+(D25*F25)</f>
        <v>10892.7</v>
      </c>
      <c r="N40" s="96"/>
    </row>
    <row r="41" spans="1:15" ht="11.25" customHeight="1">
      <c r="A41" s="5"/>
      <c r="B41" s="5"/>
      <c r="C41" s="6"/>
      <c r="F41" s="76"/>
      <c r="G41" s="83" t="s">
        <v>36</v>
      </c>
      <c r="H41" s="83"/>
      <c r="I41" s="83"/>
      <c r="J41" s="77">
        <v>9.5</v>
      </c>
      <c r="K41" s="103" t="s">
        <v>37</v>
      </c>
      <c r="L41" s="106"/>
      <c r="M41" s="107" t="s">
        <v>38</v>
      </c>
      <c r="N41" s="108"/>
    </row>
    <row r="42" spans="1:15" ht="10.5" customHeight="1">
      <c r="A42" s="5"/>
      <c r="B42" s="5"/>
      <c r="C42" s="6"/>
      <c r="F42" s="76"/>
      <c r="G42" s="83" t="s">
        <v>39</v>
      </c>
      <c r="H42" s="83"/>
      <c r="I42" s="83"/>
      <c r="J42" s="31">
        <f>J40/J41</f>
        <v>0</v>
      </c>
      <c r="K42" s="103" t="s">
        <v>40</v>
      </c>
      <c r="L42" s="106"/>
      <c r="M42" s="107"/>
      <c r="N42" s="108"/>
    </row>
    <row r="43" spans="1:15" ht="15" customHeight="1">
      <c r="A43" s="5"/>
      <c r="B43" s="5"/>
      <c r="C43" s="6"/>
      <c r="F43" s="76"/>
      <c r="G43" s="83" t="s">
        <v>41</v>
      </c>
      <c r="H43" s="83"/>
      <c r="I43" s="83"/>
      <c r="J43" s="32">
        <v>22</v>
      </c>
      <c r="K43" s="81"/>
      <c r="L43" s="33" t="s">
        <v>30</v>
      </c>
      <c r="M43" s="104">
        <f>J42*J43</f>
        <v>0</v>
      </c>
      <c r="N43" s="105"/>
    </row>
    <row r="44" spans="1:15" ht="11.25" customHeight="1">
      <c r="A44" s="5"/>
      <c r="B44" s="5"/>
      <c r="C44" s="6"/>
      <c r="F44" s="76"/>
      <c r="G44" s="76"/>
      <c r="I44" s="77"/>
      <c r="K44" s="103" t="s">
        <v>42</v>
      </c>
      <c r="L44" s="103"/>
      <c r="M44" s="95"/>
      <c r="N44" s="96"/>
    </row>
    <row r="45" spans="1:15">
      <c r="A45" s="5"/>
      <c r="B45" s="5"/>
      <c r="C45" s="6"/>
      <c r="F45" s="76"/>
      <c r="G45" s="76"/>
      <c r="H45" s="77"/>
      <c r="I45" s="77"/>
      <c r="J45" s="33"/>
      <c r="K45" s="33"/>
      <c r="L45" s="33" t="s">
        <v>43</v>
      </c>
      <c r="M45" s="95">
        <f>250*8</f>
        <v>2000</v>
      </c>
      <c r="N45" s="96"/>
    </row>
    <row r="46" spans="1:15">
      <c r="A46" s="5"/>
      <c r="B46" s="5"/>
      <c r="E46" s="81"/>
      <c r="F46" s="94"/>
      <c r="G46" s="94"/>
      <c r="H46" s="33"/>
      <c r="I46" s="33"/>
      <c r="J46" s="10"/>
      <c r="K46" s="103" t="s">
        <v>44</v>
      </c>
      <c r="L46" s="103" t="s">
        <v>44</v>
      </c>
      <c r="M46" s="95"/>
      <c r="N46" s="96"/>
      <c r="O46" s="34"/>
    </row>
    <row r="47" spans="1:15">
      <c r="A47" s="5"/>
      <c r="B47" s="5"/>
      <c r="E47" s="81"/>
      <c r="F47" s="94"/>
      <c r="G47" s="94"/>
      <c r="H47" s="33"/>
      <c r="I47" s="33"/>
      <c r="J47" s="33"/>
      <c r="K47" s="103" t="s">
        <v>45</v>
      </c>
      <c r="L47" s="103"/>
      <c r="M47" s="104">
        <f>SUM(M40:N46)</f>
        <v>12892.7</v>
      </c>
      <c r="N47" s="105"/>
    </row>
    <row r="48" spans="1:15">
      <c r="A48" s="5"/>
      <c r="B48" s="5"/>
      <c r="E48" s="81"/>
      <c r="F48" s="94"/>
      <c r="G48" s="94"/>
      <c r="H48" s="33"/>
      <c r="I48" s="33"/>
      <c r="J48" s="33"/>
      <c r="M48" s="95"/>
      <c r="N48" s="96"/>
    </row>
    <row r="49" spans="1:14">
      <c r="A49" s="5"/>
      <c r="B49" s="5"/>
      <c r="C49" s="10"/>
      <c r="E49" s="81"/>
      <c r="F49" s="94"/>
      <c r="G49" s="94"/>
      <c r="H49" s="33"/>
      <c r="I49" s="33"/>
      <c r="J49" s="33"/>
      <c r="M49" s="97"/>
      <c r="N49" s="98"/>
    </row>
    <row r="50" spans="1:14">
      <c r="A50" s="5"/>
      <c r="B50" s="35" t="s">
        <v>46</v>
      </c>
      <c r="C50" s="36"/>
      <c r="D50" s="36"/>
      <c r="E50" s="36"/>
      <c r="F50" s="36"/>
      <c r="G50" s="37"/>
      <c r="H50" s="33"/>
      <c r="I50" s="33"/>
      <c r="J50" s="33"/>
      <c r="L50" s="81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99" t="s">
        <v>47</v>
      </c>
      <c r="C58" s="100"/>
      <c r="D58" s="100"/>
      <c r="E58" s="100"/>
      <c r="F58" s="100"/>
      <c r="G58" s="100"/>
      <c r="I58" s="101" t="s">
        <v>48</v>
      </c>
      <c r="J58" s="101"/>
      <c r="K58" s="101"/>
      <c r="L58" s="101"/>
      <c r="M58" s="101"/>
      <c r="N58" s="102"/>
    </row>
    <row r="59" spans="1:14" ht="1.5" customHeight="1">
      <c r="A59" s="5"/>
      <c r="B59" s="75"/>
      <c r="C59" s="76"/>
      <c r="D59" s="76"/>
      <c r="E59" s="76"/>
      <c r="F59" s="76"/>
      <c r="G59" s="76"/>
      <c r="I59" s="76"/>
      <c r="J59" s="76"/>
      <c r="K59" s="76"/>
      <c r="L59" s="76"/>
      <c r="M59" s="76"/>
      <c r="N59" s="79"/>
    </row>
    <row r="60" spans="1:14" ht="11.25" hidden="1" customHeight="1">
      <c r="A60" s="5"/>
      <c r="B60" s="82"/>
      <c r="C60" s="83"/>
      <c r="D60" s="83"/>
      <c r="E60" s="83"/>
      <c r="F60" s="83"/>
      <c r="G60" s="83"/>
      <c r="N60" s="12"/>
    </row>
    <row r="61" spans="1:14" ht="16.5" customHeight="1">
      <c r="A61" s="5"/>
      <c r="B61" s="86" t="s">
        <v>49</v>
      </c>
      <c r="C61" s="87"/>
      <c r="D61" s="87"/>
      <c r="E61" s="87"/>
      <c r="F61" s="87"/>
      <c r="G61" s="87"/>
      <c r="I61" s="87" t="s">
        <v>90</v>
      </c>
      <c r="J61" s="87"/>
      <c r="K61" s="87"/>
      <c r="L61" s="87"/>
      <c r="M61" s="87"/>
      <c r="N61" s="88"/>
    </row>
    <row r="62" spans="1:14">
      <c r="A62" s="5"/>
      <c r="B62" s="82" t="s">
        <v>51</v>
      </c>
      <c r="C62" s="83"/>
      <c r="D62" s="83"/>
      <c r="E62" s="83"/>
      <c r="F62" s="83"/>
      <c r="G62" s="83"/>
      <c r="I62" s="89" t="s">
        <v>51</v>
      </c>
      <c r="J62" s="89"/>
      <c r="K62" s="89"/>
      <c r="L62" s="89"/>
      <c r="M62" s="89"/>
      <c r="N62" s="90"/>
    </row>
    <row r="63" spans="1:14" ht="26.25" customHeight="1">
      <c r="A63" s="5"/>
      <c r="B63" s="91" t="s">
        <v>52</v>
      </c>
      <c r="C63" s="92"/>
      <c r="D63" s="92"/>
      <c r="E63" s="92"/>
      <c r="F63" s="92"/>
      <c r="G63" s="92"/>
      <c r="I63" s="92" t="s">
        <v>91</v>
      </c>
      <c r="J63" s="92"/>
      <c r="K63" s="92"/>
      <c r="L63" s="92"/>
      <c r="M63" s="92"/>
      <c r="N63" s="93"/>
    </row>
    <row r="64" spans="1:14" ht="2.25" customHeight="1">
      <c r="A64" s="5"/>
      <c r="B64" s="82" t="s">
        <v>54</v>
      </c>
      <c r="C64" s="83"/>
      <c r="D64" s="83"/>
      <c r="E64" s="83"/>
      <c r="F64" s="83"/>
      <c r="G64" s="83"/>
      <c r="I64" s="84" t="s">
        <v>55</v>
      </c>
      <c r="J64" s="84"/>
      <c r="K64" s="84"/>
      <c r="L64" s="84"/>
      <c r="M64" s="84"/>
      <c r="N64" s="85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56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57</v>
      </c>
    </row>
    <row r="487" spans="4:4">
      <c r="D487" s="53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0855-3713-41E1-AF9C-402583E8E07E}">
  <sheetPr>
    <pageSetUpPr fitToPage="1"/>
  </sheetPr>
  <dimension ref="A1:S487"/>
  <sheetViews>
    <sheetView zoomScale="120" zoomScaleNormal="120" workbookViewId="0">
      <selection activeCell="C40" sqref="C4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24">
        <v>4</v>
      </c>
      <c r="N2" s="126"/>
    </row>
    <row r="3" spans="1:19">
      <c r="A3" s="5"/>
      <c r="B3" s="5"/>
      <c r="L3" s="100" t="s">
        <v>1</v>
      </c>
      <c r="M3" s="141"/>
      <c r="N3" s="7">
        <v>7862</v>
      </c>
    </row>
    <row r="4" spans="1:19">
      <c r="A4" s="5"/>
      <c r="B4" s="5"/>
      <c r="L4" s="70"/>
      <c r="M4" s="70"/>
      <c r="N4" s="9" t="s">
        <v>2</v>
      </c>
    </row>
    <row r="5" spans="1:19">
      <c r="A5" s="5"/>
      <c r="B5" s="5"/>
      <c r="G5" s="10"/>
      <c r="L5" s="70"/>
      <c r="M5" s="70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27</v>
      </c>
      <c r="K8" s="69" t="s">
        <v>5</v>
      </c>
      <c r="L8" s="87" t="s">
        <v>10</v>
      </c>
      <c r="M8" s="87"/>
      <c r="N8" s="12">
        <v>2023</v>
      </c>
    </row>
    <row r="9" spans="1:19" ht="15" customHeight="1">
      <c r="A9" s="5"/>
      <c r="B9" s="5"/>
      <c r="K9" s="83" t="s">
        <v>6</v>
      </c>
      <c r="L9" s="83"/>
      <c r="M9" s="142">
        <f>M47</f>
        <v>4820.2621052631584</v>
      </c>
      <c r="N9" s="143"/>
    </row>
    <row r="10" spans="1:19" ht="13.5" customHeight="1">
      <c r="A10" s="5"/>
      <c r="B10" s="5" t="s">
        <v>7</v>
      </c>
      <c r="N10" s="12"/>
    </row>
    <row r="11" spans="1:19" ht="11.25" customHeight="1">
      <c r="A11" s="73"/>
      <c r="B11" s="144">
        <f>$M$9</f>
        <v>4820.2621052631584</v>
      </c>
      <c r="C11" s="145"/>
      <c r="D11" s="146" t="s">
        <v>81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32" t="s">
        <v>78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ht="11.25" customHeight="1">
      <c r="A14" s="5"/>
      <c r="B14" s="13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9" ht="11.25" customHeight="1">
      <c r="A15" s="5"/>
      <c r="B15" s="13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S15" s="4" t="s">
        <v>9</v>
      </c>
    </row>
    <row r="16" spans="1:19" ht="11.25" customHeight="1">
      <c r="A16" s="5"/>
      <c r="B16" s="5"/>
      <c r="E16" s="17">
        <v>30</v>
      </c>
      <c r="F16" s="69" t="s">
        <v>5</v>
      </c>
      <c r="G16" s="136" t="s">
        <v>10</v>
      </c>
      <c r="H16" s="87"/>
      <c r="I16" s="69" t="s">
        <v>11</v>
      </c>
      <c r="J16" s="17">
        <v>31</v>
      </c>
      <c r="K16" s="69" t="s">
        <v>12</v>
      </c>
      <c r="L16" s="136" t="s">
        <v>10</v>
      </c>
      <c r="M16" s="87"/>
      <c r="N16" s="12">
        <v>2023</v>
      </c>
    </row>
    <row r="17" spans="1:14" ht="12" customHeight="1" thickBot="1">
      <c r="A17" s="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2" customHeight="1" thickBot="1">
      <c r="A18" s="5"/>
      <c r="B18" s="82" t="s">
        <v>13</v>
      </c>
      <c r="C18" s="137"/>
      <c r="D18" s="18"/>
      <c r="E18" s="138" t="s">
        <v>14</v>
      </c>
      <c r="F18" s="139"/>
      <c r="G18" s="140"/>
      <c r="H18" s="18" t="s">
        <v>15</v>
      </c>
      <c r="I18" s="138" t="s">
        <v>16</v>
      </c>
      <c r="J18" s="140"/>
      <c r="K18" s="18"/>
      <c r="L18" s="138" t="s">
        <v>17</v>
      </c>
      <c r="M18" s="140"/>
      <c r="N18" s="18"/>
    </row>
    <row r="19" spans="1:14">
      <c r="A19" s="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ht="12.75" customHeight="1">
      <c r="A20" s="5"/>
      <c r="B20" s="121"/>
      <c r="C20" s="122"/>
      <c r="D20" s="122"/>
      <c r="E20" s="123"/>
      <c r="F20" s="124"/>
      <c r="G20" s="109"/>
      <c r="H20" s="109"/>
      <c r="I20" s="125"/>
      <c r="J20" s="124"/>
      <c r="K20" s="125"/>
      <c r="L20" s="124"/>
      <c r="M20" s="109"/>
      <c r="N20" s="126"/>
    </row>
    <row r="21" spans="1:14">
      <c r="A21" s="5"/>
      <c r="B21" s="127" t="s">
        <v>19</v>
      </c>
      <c r="C21" s="128"/>
      <c r="D21" s="128"/>
      <c r="E21" s="129"/>
      <c r="F21" s="130" t="s">
        <v>20</v>
      </c>
      <c r="G21" s="128"/>
      <c r="H21" s="128"/>
      <c r="I21" s="129"/>
      <c r="J21" s="130" t="s">
        <v>21</v>
      </c>
      <c r="K21" s="129"/>
      <c r="L21" s="130" t="s">
        <v>22</v>
      </c>
      <c r="M21" s="128"/>
      <c r="N21" s="131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69"/>
      <c r="F23" s="87" t="s">
        <v>25</v>
      </c>
      <c r="G23" s="87"/>
      <c r="J23" s="10"/>
      <c r="N23" s="12"/>
    </row>
    <row r="24" spans="1:14">
      <c r="A24" s="5"/>
      <c r="B24" s="5" t="s">
        <v>26</v>
      </c>
      <c r="D24" s="21">
        <v>1</v>
      </c>
      <c r="E24" s="69" t="s">
        <v>27</v>
      </c>
      <c r="F24" s="114">
        <v>2282.2800000000002</v>
      </c>
      <c r="G24" s="115"/>
      <c r="H24" s="4" t="s">
        <v>28</v>
      </c>
      <c r="J24" s="22"/>
      <c r="M24" s="112"/>
      <c r="N24" s="113"/>
    </row>
    <row r="25" spans="1:14">
      <c r="A25" s="5"/>
      <c r="B25" s="5" t="s">
        <v>26</v>
      </c>
      <c r="D25" s="21">
        <v>1</v>
      </c>
      <c r="E25" s="69" t="s">
        <v>27</v>
      </c>
      <c r="F25" s="116">
        <v>1141.1400000000001</v>
      </c>
      <c r="G25" s="116"/>
      <c r="H25" s="4" t="s">
        <v>29</v>
      </c>
      <c r="J25" s="10"/>
      <c r="M25" s="112"/>
      <c r="N25" s="113"/>
    </row>
    <row r="26" spans="1:14">
      <c r="A26" s="5"/>
      <c r="B26" s="20" t="s">
        <v>30</v>
      </c>
      <c r="D26" s="23"/>
      <c r="E26" s="69"/>
      <c r="F26" s="117"/>
      <c r="G26" s="117"/>
      <c r="M26" s="112"/>
      <c r="N26" s="113"/>
    </row>
    <row r="27" spans="1:14">
      <c r="A27" s="5"/>
      <c r="B27" s="5" t="s">
        <v>5</v>
      </c>
      <c r="C27" s="87" t="s">
        <v>31</v>
      </c>
      <c r="D27" s="87"/>
      <c r="E27" s="87"/>
      <c r="F27" s="69" t="s">
        <v>27</v>
      </c>
      <c r="G27" s="111" t="s">
        <v>79</v>
      </c>
      <c r="H27" s="111"/>
      <c r="I27" s="111"/>
      <c r="J27" s="24">
        <v>148</v>
      </c>
      <c r="K27" s="4" t="s">
        <v>33</v>
      </c>
      <c r="M27" s="112"/>
      <c r="N27" s="113"/>
    </row>
    <row r="28" spans="1:14">
      <c r="A28" s="5"/>
      <c r="B28" s="5" t="s">
        <v>5</v>
      </c>
      <c r="C28" s="111" t="s">
        <v>80</v>
      </c>
      <c r="D28" s="111"/>
      <c r="E28" s="111"/>
      <c r="F28" s="69" t="s">
        <v>27</v>
      </c>
      <c r="G28" s="87" t="s">
        <v>31</v>
      </c>
      <c r="H28" s="87"/>
      <c r="I28" s="87"/>
      <c r="J28" s="24">
        <v>148</v>
      </c>
      <c r="K28" s="4" t="s">
        <v>33</v>
      </c>
      <c r="N28" s="25"/>
    </row>
    <row r="29" spans="1:14">
      <c r="A29" s="5"/>
      <c r="B29" s="5" t="s">
        <v>5</v>
      </c>
      <c r="C29" s="111" t="s">
        <v>63</v>
      </c>
      <c r="D29" s="111"/>
      <c r="E29" s="111"/>
      <c r="F29" s="69" t="s">
        <v>27</v>
      </c>
      <c r="G29" s="111" t="s">
        <v>63</v>
      </c>
      <c r="H29" s="111"/>
      <c r="I29" s="111"/>
      <c r="J29" s="24">
        <v>150</v>
      </c>
      <c r="K29" s="4" t="s">
        <v>33</v>
      </c>
      <c r="N29" s="12"/>
    </row>
    <row r="30" spans="1:14">
      <c r="A30" s="5"/>
      <c r="B30" s="5" t="s">
        <v>5</v>
      </c>
      <c r="C30" s="87"/>
      <c r="D30" s="87"/>
      <c r="E30" s="87"/>
      <c r="F30" s="69"/>
      <c r="G30" s="111"/>
      <c r="H30" s="111"/>
      <c r="I30" s="111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111"/>
      <c r="D31" s="111"/>
      <c r="E31" s="111"/>
      <c r="F31" s="69"/>
      <c r="G31" s="87"/>
      <c r="H31" s="87"/>
      <c r="I31" s="87"/>
      <c r="J31" s="24"/>
      <c r="K31" s="4" t="s">
        <v>33</v>
      </c>
      <c r="N31" s="12"/>
    </row>
    <row r="32" spans="1:14">
      <c r="A32" s="5"/>
      <c r="B32" s="5" t="s">
        <v>5</v>
      </c>
      <c r="C32" s="87"/>
      <c r="D32" s="87"/>
      <c r="E32" s="87"/>
      <c r="F32" s="69" t="s">
        <v>27</v>
      </c>
      <c r="G32" s="87"/>
      <c r="H32" s="87"/>
      <c r="I32" s="87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109"/>
      <c r="D33" s="109"/>
      <c r="E33" s="109"/>
      <c r="F33" s="69" t="s">
        <v>27</v>
      </c>
      <c r="G33" s="87"/>
      <c r="H33" s="87"/>
      <c r="I33" s="87"/>
      <c r="J33" s="24"/>
      <c r="K33" s="4" t="s">
        <v>33</v>
      </c>
      <c r="N33" s="12"/>
    </row>
    <row r="34" spans="1:15">
      <c r="A34" s="5"/>
      <c r="B34" s="5" t="s">
        <v>5</v>
      </c>
      <c r="C34" s="87"/>
      <c r="D34" s="87"/>
      <c r="E34" s="87"/>
      <c r="F34" s="69" t="s">
        <v>27</v>
      </c>
      <c r="G34" s="87"/>
      <c r="H34" s="87"/>
      <c r="I34" s="87"/>
      <c r="J34" s="24"/>
      <c r="K34" s="4" t="s">
        <v>33</v>
      </c>
      <c r="N34" s="12"/>
    </row>
    <row r="35" spans="1:15">
      <c r="A35" s="5"/>
      <c r="B35" s="5"/>
      <c r="C35" s="87"/>
      <c r="D35" s="87"/>
      <c r="E35" s="87"/>
      <c r="F35" s="69" t="s">
        <v>27</v>
      </c>
      <c r="G35" s="87"/>
      <c r="H35" s="87"/>
      <c r="I35" s="87"/>
      <c r="J35" s="24"/>
      <c r="K35" s="4" t="s">
        <v>33</v>
      </c>
      <c r="N35" s="12"/>
    </row>
    <row r="36" spans="1:15">
      <c r="A36" s="5"/>
      <c r="B36" s="5"/>
      <c r="C36" s="87"/>
      <c r="D36" s="87"/>
      <c r="E36" s="87"/>
      <c r="F36" s="69" t="s">
        <v>27</v>
      </c>
      <c r="G36" s="87"/>
      <c r="H36" s="87"/>
      <c r="I36" s="87"/>
      <c r="J36" s="24"/>
      <c r="K36" s="4" t="s">
        <v>33</v>
      </c>
      <c r="N36" s="12"/>
    </row>
    <row r="37" spans="1:15">
      <c r="A37" s="5"/>
      <c r="B37" s="5"/>
      <c r="C37" s="87"/>
      <c r="D37" s="87"/>
      <c r="E37" s="87"/>
      <c r="F37" s="69" t="s">
        <v>27</v>
      </c>
      <c r="G37" s="87"/>
      <c r="H37" s="87"/>
      <c r="I37" s="87"/>
      <c r="J37" s="24"/>
      <c r="K37" s="4" t="s">
        <v>33</v>
      </c>
      <c r="N37" s="12"/>
    </row>
    <row r="38" spans="1:15">
      <c r="A38" s="5"/>
      <c r="B38" s="5"/>
      <c r="C38" s="87"/>
      <c r="D38" s="87"/>
      <c r="E38" s="87"/>
      <c r="F38" s="69" t="s">
        <v>27</v>
      </c>
      <c r="G38" s="87"/>
      <c r="H38" s="87"/>
      <c r="I38" s="87"/>
      <c r="J38" s="24"/>
      <c r="K38" s="4" t="s">
        <v>33</v>
      </c>
      <c r="N38" s="12"/>
    </row>
    <row r="39" spans="1:15">
      <c r="A39" s="5"/>
      <c r="B39" s="5"/>
      <c r="C39" s="109"/>
      <c r="D39" s="109"/>
      <c r="E39" s="109"/>
      <c r="F39" s="69" t="s">
        <v>27</v>
      </c>
      <c r="G39" s="109"/>
      <c r="H39" s="109"/>
      <c r="I39" s="109"/>
      <c r="J39" s="26"/>
      <c r="K39" s="4" t="s">
        <v>33</v>
      </c>
      <c r="N39" s="12"/>
    </row>
    <row r="40" spans="1:15" ht="22.5">
      <c r="A40" s="5"/>
      <c r="B40" s="5"/>
      <c r="C40" s="6"/>
      <c r="F40" s="69"/>
      <c r="G40" s="110" t="s">
        <v>34</v>
      </c>
      <c r="H40" s="110"/>
      <c r="I40" s="110"/>
      <c r="J40" s="27">
        <f>SUM(J27:J39)</f>
        <v>446</v>
      </c>
      <c r="K40" s="74"/>
      <c r="L40" s="71" t="s">
        <v>35</v>
      </c>
      <c r="M40" s="95">
        <f>(D24*F24)+(D25*F25)</f>
        <v>3423.42</v>
      </c>
      <c r="N40" s="96"/>
    </row>
    <row r="41" spans="1:15" ht="11.25" customHeight="1">
      <c r="A41" s="5"/>
      <c r="B41" s="5"/>
      <c r="C41" s="6"/>
      <c r="F41" s="69"/>
      <c r="G41" s="83" t="s">
        <v>36</v>
      </c>
      <c r="H41" s="83"/>
      <c r="I41" s="83"/>
      <c r="J41" s="70">
        <v>9.5</v>
      </c>
      <c r="K41" s="103" t="s">
        <v>37</v>
      </c>
      <c r="L41" s="106"/>
      <c r="M41" s="107" t="s">
        <v>38</v>
      </c>
      <c r="N41" s="108"/>
    </row>
    <row r="42" spans="1:15" ht="10.5" customHeight="1">
      <c r="A42" s="5"/>
      <c r="B42" s="5"/>
      <c r="C42" s="6"/>
      <c r="F42" s="69"/>
      <c r="G42" s="83" t="s">
        <v>39</v>
      </c>
      <c r="H42" s="83"/>
      <c r="I42" s="83"/>
      <c r="J42" s="31">
        <f>J40/J41</f>
        <v>46.94736842105263</v>
      </c>
      <c r="K42" s="103" t="s">
        <v>40</v>
      </c>
      <c r="L42" s="106"/>
      <c r="M42" s="107">
        <v>364</v>
      </c>
      <c r="N42" s="108"/>
    </row>
    <row r="43" spans="1:15" ht="15" customHeight="1">
      <c r="A43" s="5"/>
      <c r="B43" s="5"/>
      <c r="C43" s="6"/>
      <c r="F43" s="69"/>
      <c r="G43" s="83" t="s">
        <v>41</v>
      </c>
      <c r="H43" s="83"/>
      <c r="I43" s="83"/>
      <c r="J43" s="32">
        <v>22</v>
      </c>
      <c r="K43" s="74"/>
      <c r="L43" s="33" t="s">
        <v>30</v>
      </c>
      <c r="M43" s="104">
        <f>J42*J43</f>
        <v>1032.8421052631579</v>
      </c>
      <c r="N43" s="105"/>
    </row>
    <row r="44" spans="1:15" ht="11.25" customHeight="1">
      <c r="A44" s="5"/>
      <c r="B44" s="5"/>
      <c r="C44" s="6"/>
      <c r="F44" s="69"/>
      <c r="G44" s="69"/>
      <c r="I44" s="70"/>
      <c r="K44" s="103" t="s">
        <v>42</v>
      </c>
      <c r="L44" s="103"/>
      <c r="M44" s="95"/>
      <c r="N44" s="96"/>
    </row>
    <row r="45" spans="1:15">
      <c r="A45" s="5"/>
      <c r="B45" s="5"/>
      <c r="C45" s="6"/>
      <c r="F45" s="69"/>
      <c r="G45" s="69"/>
      <c r="H45" s="70"/>
      <c r="I45" s="70"/>
      <c r="J45" s="33"/>
      <c r="K45" s="33"/>
      <c r="L45" s="33" t="s">
        <v>43</v>
      </c>
      <c r="M45" s="95"/>
      <c r="N45" s="96"/>
    </row>
    <row r="46" spans="1:15">
      <c r="A46" s="5"/>
      <c r="B46" s="5"/>
      <c r="E46" s="74"/>
      <c r="F46" s="94"/>
      <c r="G46" s="94"/>
      <c r="H46" s="33"/>
      <c r="I46" s="33"/>
      <c r="J46" s="10"/>
      <c r="K46" s="103" t="s">
        <v>44</v>
      </c>
      <c r="L46" s="103" t="s">
        <v>44</v>
      </c>
      <c r="M46" s="95"/>
      <c r="N46" s="96"/>
      <c r="O46" s="34"/>
    </row>
    <row r="47" spans="1:15">
      <c r="A47" s="5"/>
      <c r="B47" s="5"/>
      <c r="E47" s="74"/>
      <c r="F47" s="94"/>
      <c r="G47" s="94"/>
      <c r="H47" s="33"/>
      <c r="I47" s="33"/>
      <c r="J47" s="33"/>
      <c r="K47" s="103" t="s">
        <v>45</v>
      </c>
      <c r="L47" s="103"/>
      <c r="M47" s="104">
        <f>SUM(M40:N46)</f>
        <v>4820.2621052631584</v>
      </c>
      <c r="N47" s="105"/>
    </row>
    <row r="48" spans="1:15">
      <c r="A48" s="5"/>
      <c r="B48" s="5"/>
      <c r="E48" s="74"/>
      <c r="F48" s="94"/>
      <c r="G48" s="94"/>
      <c r="H48" s="33"/>
      <c r="I48" s="33"/>
      <c r="J48" s="33"/>
      <c r="M48" s="95"/>
      <c r="N48" s="96"/>
    </row>
    <row r="49" spans="1:14">
      <c r="A49" s="5"/>
      <c r="B49" s="5"/>
      <c r="C49" s="10"/>
      <c r="E49" s="74"/>
      <c r="F49" s="94"/>
      <c r="G49" s="94"/>
      <c r="H49" s="33"/>
      <c r="I49" s="33"/>
      <c r="J49" s="33"/>
      <c r="M49" s="97"/>
      <c r="N49" s="98"/>
    </row>
    <row r="50" spans="1:14">
      <c r="A50" s="5"/>
      <c r="B50" s="35" t="s">
        <v>46</v>
      </c>
      <c r="C50" s="36"/>
      <c r="D50" s="36"/>
      <c r="E50" s="36"/>
      <c r="F50" s="36"/>
      <c r="G50" s="37"/>
      <c r="H50" s="33"/>
      <c r="I50" s="33"/>
      <c r="J50" s="33"/>
      <c r="L50" s="74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99" t="s">
        <v>47</v>
      </c>
      <c r="C58" s="100"/>
      <c r="D58" s="100"/>
      <c r="E58" s="100"/>
      <c r="F58" s="100"/>
      <c r="G58" s="100"/>
      <c r="I58" s="101" t="s">
        <v>48</v>
      </c>
      <c r="J58" s="101"/>
      <c r="K58" s="101"/>
      <c r="L58" s="101"/>
      <c r="M58" s="101"/>
      <c r="N58" s="102"/>
    </row>
    <row r="59" spans="1:14" ht="1.5" customHeight="1">
      <c r="A59" s="5"/>
      <c r="B59" s="68"/>
      <c r="C59" s="69"/>
      <c r="D59" s="69"/>
      <c r="E59" s="69"/>
      <c r="F59" s="69"/>
      <c r="G59" s="69"/>
      <c r="I59" s="69"/>
      <c r="J59" s="69"/>
      <c r="K59" s="69"/>
      <c r="L59" s="69"/>
      <c r="M59" s="69"/>
      <c r="N59" s="72"/>
    </row>
    <row r="60" spans="1:14" ht="11.25" hidden="1" customHeight="1">
      <c r="A60" s="5"/>
      <c r="B60" s="82"/>
      <c r="C60" s="83"/>
      <c r="D60" s="83"/>
      <c r="E60" s="83"/>
      <c r="F60" s="83"/>
      <c r="G60" s="83"/>
      <c r="N60" s="12"/>
    </row>
    <row r="61" spans="1:14" ht="16.5" customHeight="1">
      <c r="A61" s="5"/>
      <c r="B61" s="86" t="s">
        <v>49</v>
      </c>
      <c r="C61" s="87"/>
      <c r="D61" s="87"/>
      <c r="E61" s="87"/>
      <c r="F61" s="87"/>
      <c r="G61" s="87"/>
      <c r="I61" s="87" t="s">
        <v>83</v>
      </c>
      <c r="J61" s="87"/>
      <c r="K61" s="87"/>
      <c r="L61" s="87"/>
      <c r="M61" s="87"/>
      <c r="N61" s="88"/>
    </row>
    <row r="62" spans="1:14">
      <c r="A62" s="5"/>
      <c r="B62" s="82" t="s">
        <v>51</v>
      </c>
      <c r="C62" s="83"/>
      <c r="D62" s="83"/>
      <c r="E62" s="83"/>
      <c r="F62" s="83"/>
      <c r="G62" s="83"/>
      <c r="I62" s="89" t="s">
        <v>51</v>
      </c>
      <c r="J62" s="89"/>
      <c r="K62" s="89"/>
      <c r="L62" s="89"/>
      <c r="M62" s="89"/>
      <c r="N62" s="90"/>
    </row>
    <row r="63" spans="1:14" ht="26.25" customHeight="1">
      <c r="A63" s="5"/>
      <c r="B63" s="91" t="s">
        <v>52</v>
      </c>
      <c r="C63" s="92"/>
      <c r="D63" s="92"/>
      <c r="E63" s="92"/>
      <c r="F63" s="92"/>
      <c r="G63" s="92"/>
      <c r="I63" s="92" t="s">
        <v>82</v>
      </c>
      <c r="J63" s="92"/>
      <c r="K63" s="92"/>
      <c r="L63" s="92"/>
      <c r="M63" s="92"/>
      <c r="N63" s="93"/>
    </row>
    <row r="64" spans="1:14" ht="2.25" customHeight="1">
      <c r="A64" s="5"/>
      <c r="B64" s="82" t="s">
        <v>54</v>
      </c>
      <c r="C64" s="83"/>
      <c r="D64" s="83"/>
      <c r="E64" s="83"/>
      <c r="F64" s="83"/>
      <c r="G64" s="83"/>
      <c r="I64" s="84" t="s">
        <v>55</v>
      </c>
      <c r="J64" s="84"/>
      <c r="K64" s="84"/>
      <c r="L64" s="84"/>
      <c r="M64" s="84"/>
      <c r="N64" s="85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56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57</v>
      </c>
    </row>
    <row r="487" spans="4:4">
      <c r="D487" s="53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5F3E-9C41-4576-A674-D153A324430F}">
  <sheetPr>
    <pageSetUpPr fitToPage="1"/>
  </sheetPr>
  <dimension ref="A1:S487"/>
  <sheetViews>
    <sheetView zoomScale="120" zoomScaleNormal="120" workbookViewId="0">
      <selection activeCell="S15" sqref="S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24">
        <v>4</v>
      </c>
      <c r="N2" s="126"/>
    </row>
    <row r="3" spans="1:19">
      <c r="A3" s="5"/>
      <c r="B3" s="5"/>
      <c r="L3" s="100" t="s">
        <v>1</v>
      </c>
      <c r="M3" s="141"/>
      <c r="N3" s="7">
        <v>7862</v>
      </c>
    </row>
    <row r="4" spans="1:19">
      <c r="A4" s="5"/>
      <c r="B4" s="5"/>
      <c r="L4" s="61"/>
      <c r="M4" s="61"/>
      <c r="N4" s="9" t="s">
        <v>2</v>
      </c>
    </row>
    <row r="5" spans="1:19">
      <c r="A5" s="5"/>
      <c r="B5" s="5"/>
      <c r="G5" s="10"/>
      <c r="L5" s="61"/>
      <c r="M5" s="61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25</v>
      </c>
      <c r="K8" s="62" t="s">
        <v>5</v>
      </c>
      <c r="L8" s="87" t="s">
        <v>10</v>
      </c>
      <c r="M8" s="87"/>
      <c r="N8" s="12">
        <v>2023</v>
      </c>
    </row>
    <row r="9" spans="1:19" ht="15" customHeight="1">
      <c r="A9" s="5"/>
      <c r="B9" s="5"/>
      <c r="K9" s="83" t="s">
        <v>6</v>
      </c>
      <c r="L9" s="83"/>
      <c r="M9" s="142">
        <f>M47</f>
        <v>3894.4210526315792</v>
      </c>
      <c r="N9" s="143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144">
        <f>$M$9</f>
        <v>3894.4210526315792</v>
      </c>
      <c r="C11" s="145"/>
      <c r="D11" s="146" t="s">
        <v>77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32" t="s">
        <v>74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ht="11.25" customHeight="1">
      <c r="A14" s="5"/>
      <c r="B14" s="13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9" ht="11.25" customHeight="1">
      <c r="A15" s="5"/>
      <c r="B15" s="13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S15" s="4" t="s">
        <v>9</v>
      </c>
    </row>
    <row r="16" spans="1:19" ht="11.25" customHeight="1">
      <c r="A16" s="5"/>
      <c r="B16" s="5"/>
      <c r="E16" s="17">
        <v>29</v>
      </c>
      <c r="F16" s="62" t="s">
        <v>5</v>
      </c>
      <c r="G16" s="136" t="s">
        <v>10</v>
      </c>
      <c r="H16" s="87"/>
      <c r="I16" s="62" t="s">
        <v>11</v>
      </c>
      <c r="J16" s="17">
        <v>31</v>
      </c>
      <c r="K16" s="62" t="s">
        <v>12</v>
      </c>
      <c r="L16" s="136" t="s">
        <v>10</v>
      </c>
      <c r="M16" s="87"/>
      <c r="N16" s="12">
        <v>2023</v>
      </c>
    </row>
    <row r="17" spans="1:14" ht="12" customHeight="1" thickBot="1">
      <c r="A17" s="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2" customHeight="1" thickBot="1">
      <c r="A18" s="5"/>
      <c r="B18" s="82" t="s">
        <v>13</v>
      </c>
      <c r="C18" s="137"/>
      <c r="D18" s="18"/>
      <c r="E18" s="138" t="s">
        <v>14</v>
      </c>
      <c r="F18" s="139"/>
      <c r="G18" s="140"/>
      <c r="H18" s="18" t="s">
        <v>15</v>
      </c>
      <c r="I18" s="138" t="s">
        <v>16</v>
      </c>
      <c r="J18" s="140"/>
      <c r="K18" s="18"/>
      <c r="L18" s="138" t="s">
        <v>17</v>
      </c>
      <c r="M18" s="140"/>
      <c r="N18" s="18"/>
    </row>
    <row r="19" spans="1:14">
      <c r="A19" s="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ht="12.75" customHeight="1">
      <c r="A20" s="5"/>
      <c r="B20" s="121"/>
      <c r="C20" s="122"/>
      <c r="D20" s="122"/>
      <c r="E20" s="123"/>
      <c r="F20" s="124"/>
      <c r="G20" s="109"/>
      <c r="H20" s="109"/>
      <c r="I20" s="125"/>
      <c r="J20" s="124"/>
      <c r="K20" s="125"/>
      <c r="L20" s="124"/>
      <c r="M20" s="109"/>
      <c r="N20" s="126"/>
    </row>
    <row r="21" spans="1:14">
      <c r="A21" s="5"/>
      <c r="B21" s="127" t="s">
        <v>19</v>
      </c>
      <c r="C21" s="128"/>
      <c r="D21" s="128"/>
      <c r="E21" s="129"/>
      <c r="F21" s="130" t="s">
        <v>20</v>
      </c>
      <c r="G21" s="128"/>
      <c r="H21" s="128"/>
      <c r="I21" s="129"/>
      <c r="J21" s="130" t="s">
        <v>21</v>
      </c>
      <c r="K21" s="129"/>
      <c r="L21" s="130" t="s">
        <v>22</v>
      </c>
      <c r="M21" s="128"/>
      <c r="N21" s="131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62"/>
      <c r="F23" s="87" t="s">
        <v>25</v>
      </c>
      <c r="G23" s="87"/>
      <c r="J23" s="10"/>
      <c r="N23" s="12"/>
    </row>
    <row r="24" spans="1:14">
      <c r="A24" s="5"/>
      <c r="B24" s="5" t="s">
        <v>26</v>
      </c>
      <c r="D24" s="21"/>
      <c r="E24" s="62" t="s">
        <v>27</v>
      </c>
      <c r="F24" s="114"/>
      <c r="G24" s="115"/>
      <c r="H24" s="4" t="s">
        <v>28</v>
      </c>
      <c r="J24" s="22"/>
      <c r="M24" s="112"/>
      <c r="N24" s="113"/>
    </row>
    <row r="25" spans="1:14">
      <c r="A25" s="5"/>
      <c r="B25" s="5" t="s">
        <v>26</v>
      </c>
      <c r="D25" s="21">
        <v>1</v>
      </c>
      <c r="E25" s="62" t="s">
        <v>27</v>
      </c>
      <c r="F25" s="116">
        <v>800</v>
      </c>
      <c r="G25" s="116"/>
      <c r="H25" s="4" t="s">
        <v>29</v>
      </c>
      <c r="J25" s="10"/>
      <c r="M25" s="112"/>
      <c r="N25" s="113"/>
    </row>
    <row r="26" spans="1:14">
      <c r="A26" s="5"/>
      <c r="B26" s="20" t="s">
        <v>30</v>
      </c>
      <c r="D26" s="23"/>
      <c r="E26" s="62"/>
      <c r="F26" s="117"/>
      <c r="G26" s="117"/>
      <c r="M26" s="112"/>
      <c r="N26" s="113"/>
    </row>
    <row r="27" spans="1:14">
      <c r="A27" s="5"/>
      <c r="B27" s="5" t="s">
        <v>5</v>
      </c>
      <c r="C27" s="87" t="s">
        <v>31</v>
      </c>
      <c r="D27" s="87"/>
      <c r="E27" s="87"/>
      <c r="F27" s="62" t="s">
        <v>27</v>
      </c>
      <c r="G27" s="111" t="s">
        <v>75</v>
      </c>
      <c r="H27" s="111"/>
      <c r="I27" s="111"/>
      <c r="J27" s="24">
        <v>115</v>
      </c>
      <c r="K27" s="4" t="s">
        <v>33</v>
      </c>
      <c r="M27" s="112"/>
      <c r="N27" s="113"/>
    </row>
    <row r="28" spans="1:14">
      <c r="A28" s="5"/>
      <c r="B28" s="5" t="s">
        <v>5</v>
      </c>
      <c r="C28" s="111" t="s">
        <v>75</v>
      </c>
      <c r="D28" s="111"/>
      <c r="E28" s="111"/>
      <c r="F28" s="62" t="s">
        <v>27</v>
      </c>
      <c r="G28" s="87" t="s">
        <v>31</v>
      </c>
      <c r="H28" s="87"/>
      <c r="I28" s="87"/>
      <c r="J28" s="24">
        <v>115</v>
      </c>
      <c r="K28" s="4" t="s">
        <v>33</v>
      </c>
      <c r="N28" s="25"/>
    </row>
    <row r="29" spans="1:14">
      <c r="A29" s="5"/>
      <c r="B29" s="5" t="s">
        <v>5</v>
      </c>
      <c r="C29" s="111"/>
      <c r="D29" s="111"/>
      <c r="E29" s="111"/>
      <c r="F29" s="62" t="s">
        <v>27</v>
      </c>
      <c r="G29" s="111"/>
      <c r="H29" s="111"/>
      <c r="I29" s="111"/>
      <c r="J29" s="24"/>
      <c r="K29" s="4" t="s">
        <v>33</v>
      </c>
      <c r="N29" s="12"/>
    </row>
    <row r="30" spans="1:14">
      <c r="A30" s="5"/>
      <c r="B30" s="5" t="s">
        <v>5</v>
      </c>
      <c r="C30" s="87" t="s">
        <v>31</v>
      </c>
      <c r="D30" s="87"/>
      <c r="E30" s="87"/>
      <c r="F30" s="62" t="s">
        <v>27</v>
      </c>
      <c r="G30" s="111" t="s">
        <v>75</v>
      </c>
      <c r="H30" s="111"/>
      <c r="I30" s="111"/>
      <c r="J30" s="24">
        <v>115</v>
      </c>
      <c r="K30" s="4" t="s">
        <v>33</v>
      </c>
      <c r="N30" s="12"/>
    </row>
    <row r="31" spans="1:14" ht="11.25" customHeight="1">
      <c r="A31" s="5"/>
      <c r="B31" s="5" t="s">
        <v>5</v>
      </c>
      <c r="C31" s="111" t="s">
        <v>75</v>
      </c>
      <c r="D31" s="111"/>
      <c r="E31" s="111"/>
      <c r="F31" s="62" t="s">
        <v>27</v>
      </c>
      <c r="G31" s="87" t="s">
        <v>31</v>
      </c>
      <c r="H31" s="87"/>
      <c r="I31" s="87"/>
      <c r="J31" s="24">
        <v>115</v>
      </c>
      <c r="K31" s="4" t="s">
        <v>33</v>
      </c>
      <c r="N31" s="12"/>
    </row>
    <row r="32" spans="1:14">
      <c r="A32" s="5"/>
      <c r="B32" s="5" t="s">
        <v>5</v>
      </c>
      <c r="C32" s="87"/>
      <c r="D32" s="87"/>
      <c r="E32" s="87"/>
      <c r="F32" s="62" t="s">
        <v>27</v>
      </c>
      <c r="G32" s="87"/>
      <c r="H32" s="87"/>
      <c r="I32" s="87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109" t="s">
        <v>63</v>
      </c>
      <c r="D33" s="109"/>
      <c r="E33" s="109"/>
      <c r="F33" s="62" t="s">
        <v>27</v>
      </c>
      <c r="G33" s="87" t="s">
        <v>63</v>
      </c>
      <c r="H33" s="87"/>
      <c r="I33" s="87"/>
      <c r="J33" s="24">
        <v>200</v>
      </c>
      <c r="K33" s="4" t="s">
        <v>33</v>
      </c>
      <c r="N33" s="12"/>
    </row>
    <row r="34" spans="1:15">
      <c r="A34" s="5"/>
      <c r="B34" s="5" t="s">
        <v>5</v>
      </c>
      <c r="C34" s="87"/>
      <c r="D34" s="87"/>
      <c r="E34" s="87"/>
      <c r="F34" s="62" t="s">
        <v>27</v>
      </c>
      <c r="G34" s="87"/>
      <c r="H34" s="87"/>
      <c r="I34" s="87"/>
      <c r="J34" s="24"/>
      <c r="K34" s="4" t="s">
        <v>33</v>
      </c>
      <c r="N34" s="12"/>
    </row>
    <row r="35" spans="1:15">
      <c r="A35" s="5"/>
      <c r="B35" s="5"/>
      <c r="C35" s="87"/>
      <c r="D35" s="87"/>
      <c r="E35" s="87"/>
      <c r="F35" s="62" t="s">
        <v>27</v>
      </c>
      <c r="G35" s="87"/>
      <c r="H35" s="87"/>
      <c r="I35" s="87"/>
      <c r="J35" s="24"/>
      <c r="K35" s="4" t="s">
        <v>33</v>
      </c>
      <c r="N35" s="12"/>
    </row>
    <row r="36" spans="1:15">
      <c r="A36" s="5"/>
      <c r="B36" s="5"/>
      <c r="C36" s="87"/>
      <c r="D36" s="87"/>
      <c r="E36" s="87"/>
      <c r="F36" s="62" t="s">
        <v>27</v>
      </c>
      <c r="G36" s="87"/>
      <c r="H36" s="87"/>
      <c r="I36" s="87"/>
      <c r="J36" s="24"/>
      <c r="K36" s="4" t="s">
        <v>33</v>
      </c>
      <c r="N36" s="12"/>
    </row>
    <row r="37" spans="1:15">
      <c r="A37" s="5"/>
      <c r="B37" s="5"/>
      <c r="C37" s="87"/>
      <c r="D37" s="87"/>
      <c r="E37" s="87"/>
      <c r="F37" s="62" t="s">
        <v>27</v>
      </c>
      <c r="G37" s="87"/>
      <c r="H37" s="87"/>
      <c r="I37" s="87"/>
      <c r="J37" s="24"/>
      <c r="K37" s="4" t="s">
        <v>33</v>
      </c>
      <c r="N37" s="12"/>
    </row>
    <row r="38" spans="1:15">
      <c r="A38" s="5"/>
      <c r="B38" s="5"/>
      <c r="C38" s="87"/>
      <c r="D38" s="87"/>
      <c r="E38" s="87"/>
      <c r="F38" s="62" t="s">
        <v>27</v>
      </c>
      <c r="G38" s="87"/>
      <c r="H38" s="87"/>
      <c r="I38" s="87"/>
      <c r="J38" s="24"/>
      <c r="K38" s="4" t="s">
        <v>33</v>
      </c>
      <c r="N38" s="12"/>
    </row>
    <row r="39" spans="1:15">
      <c r="A39" s="5"/>
      <c r="B39" s="5"/>
      <c r="C39" s="109"/>
      <c r="D39" s="109"/>
      <c r="E39" s="109"/>
      <c r="F39" s="62" t="s">
        <v>27</v>
      </c>
      <c r="G39" s="109"/>
      <c r="H39" s="109"/>
      <c r="I39" s="109"/>
      <c r="J39" s="26"/>
      <c r="K39" s="4" t="s">
        <v>33</v>
      </c>
      <c r="N39" s="12"/>
    </row>
    <row r="40" spans="1:15" ht="22.5">
      <c r="A40" s="5"/>
      <c r="B40" s="5"/>
      <c r="C40" s="6"/>
      <c r="F40" s="62"/>
      <c r="G40" s="110" t="s">
        <v>34</v>
      </c>
      <c r="H40" s="110"/>
      <c r="I40" s="110"/>
      <c r="J40" s="27">
        <f>SUM(J27:J39)</f>
        <v>660</v>
      </c>
      <c r="K40" s="66"/>
      <c r="L40" s="67" t="s">
        <v>35</v>
      </c>
      <c r="M40" s="95">
        <f>(D24*F24)+(D25*F25)</f>
        <v>800</v>
      </c>
      <c r="N40" s="96"/>
    </row>
    <row r="41" spans="1:15" ht="11.25" customHeight="1">
      <c r="A41" s="5"/>
      <c r="B41" s="5"/>
      <c r="C41" s="6"/>
      <c r="F41" s="62"/>
      <c r="G41" s="83" t="s">
        <v>36</v>
      </c>
      <c r="H41" s="83"/>
      <c r="I41" s="83"/>
      <c r="J41" s="61">
        <v>9.5</v>
      </c>
      <c r="K41" s="103" t="s">
        <v>37</v>
      </c>
      <c r="L41" s="106"/>
      <c r="M41" s="107" t="s">
        <v>38</v>
      </c>
      <c r="N41" s="108"/>
    </row>
    <row r="42" spans="1:15" ht="10.5" customHeight="1">
      <c r="A42" s="5"/>
      <c r="B42" s="5"/>
      <c r="C42" s="6"/>
      <c r="F42" s="62"/>
      <c r="G42" s="83" t="s">
        <v>39</v>
      </c>
      <c r="H42" s="83"/>
      <c r="I42" s="83"/>
      <c r="J42" s="31">
        <f>J40/J41</f>
        <v>69.473684210526315</v>
      </c>
      <c r="K42" s="103" t="s">
        <v>40</v>
      </c>
      <c r="L42" s="106"/>
      <c r="M42" s="107">
        <f>334*4</f>
        <v>1336</v>
      </c>
      <c r="N42" s="108"/>
    </row>
    <row r="43" spans="1:15" ht="15" customHeight="1">
      <c r="A43" s="5"/>
      <c r="B43" s="5"/>
      <c r="C43" s="6"/>
      <c r="F43" s="62"/>
      <c r="G43" s="83" t="s">
        <v>41</v>
      </c>
      <c r="H43" s="83"/>
      <c r="I43" s="83"/>
      <c r="J43" s="32">
        <v>22</v>
      </c>
      <c r="K43" s="66"/>
      <c r="L43" s="33" t="s">
        <v>30</v>
      </c>
      <c r="M43" s="104">
        <f>J42*J43</f>
        <v>1528.421052631579</v>
      </c>
      <c r="N43" s="105"/>
    </row>
    <row r="44" spans="1:15" ht="11.25" customHeight="1">
      <c r="A44" s="5"/>
      <c r="B44" s="5"/>
      <c r="C44" s="6"/>
      <c r="F44" s="62"/>
      <c r="G44" s="62"/>
      <c r="I44" s="61"/>
      <c r="K44" s="103" t="s">
        <v>42</v>
      </c>
      <c r="L44" s="103"/>
      <c r="M44" s="95">
        <v>230</v>
      </c>
      <c r="N44" s="96"/>
    </row>
    <row r="45" spans="1:15">
      <c r="A45" s="5"/>
      <c r="B45" s="5"/>
      <c r="C45" s="6"/>
      <c r="F45" s="62"/>
      <c r="G45" s="62"/>
      <c r="H45" s="61"/>
      <c r="I45" s="61"/>
      <c r="J45" s="33"/>
      <c r="K45" s="33"/>
      <c r="L45" s="33" t="s">
        <v>43</v>
      </c>
      <c r="M45" s="95"/>
      <c r="N45" s="96"/>
    </row>
    <row r="46" spans="1:15">
      <c r="A46" s="5"/>
      <c r="B46" s="5"/>
      <c r="E46" s="66"/>
      <c r="F46" s="94"/>
      <c r="G46" s="94"/>
      <c r="H46" s="33"/>
      <c r="I46" s="33"/>
      <c r="J46" s="10"/>
      <c r="K46" s="103" t="s">
        <v>44</v>
      </c>
      <c r="L46" s="103" t="s">
        <v>44</v>
      </c>
      <c r="M46" s="95"/>
      <c r="N46" s="96"/>
      <c r="O46" s="34"/>
    </row>
    <row r="47" spans="1:15">
      <c r="A47" s="5"/>
      <c r="B47" s="5"/>
      <c r="E47" s="66"/>
      <c r="F47" s="94"/>
      <c r="G47" s="94"/>
      <c r="H47" s="33"/>
      <c r="I47" s="33"/>
      <c r="J47" s="33"/>
      <c r="K47" s="103" t="s">
        <v>45</v>
      </c>
      <c r="L47" s="103"/>
      <c r="M47" s="104">
        <f>SUM(M40:N46)</f>
        <v>3894.4210526315792</v>
      </c>
      <c r="N47" s="105"/>
    </row>
    <row r="48" spans="1:15">
      <c r="A48" s="5"/>
      <c r="B48" s="5"/>
      <c r="E48" s="66"/>
      <c r="F48" s="94"/>
      <c r="G48" s="94"/>
      <c r="H48" s="33"/>
      <c r="I48" s="33"/>
      <c r="J48" s="33"/>
      <c r="M48" s="95"/>
      <c r="N48" s="96"/>
    </row>
    <row r="49" spans="1:14">
      <c r="A49" s="5"/>
      <c r="B49" s="5"/>
      <c r="C49" s="10"/>
      <c r="E49" s="66"/>
      <c r="F49" s="94"/>
      <c r="G49" s="94"/>
      <c r="H49" s="33"/>
      <c r="I49" s="33"/>
      <c r="J49" s="33"/>
      <c r="M49" s="97"/>
      <c r="N49" s="98"/>
    </row>
    <row r="50" spans="1:14">
      <c r="A50" s="5"/>
      <c r="B50" s="35" t="s">
        <v>46</v>
      </c>
      <c r="C50" s="36"/>
      <c r="D50" s="36"/>
      <c r="E50" s="36"/>
      <c r="F50" s="36"/>
      <c r="G50" s="37"/>
      <c r="H50" s="33"/>
      <c r="I50" s="33"/>
      <c r="J50" s="33"/>
      <c r="L50" s="66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99" t="s">
        <v>47</v>
      </c>
      <c r="C58" s="100"/>
      <c r="D58" s="100"/>
      <c r="E58" s="100"/>
      <c r="F58" s="100"/>
      <c r="G58" s="100"/>
      <c r="I58" s="101" t="s">
        <v>48</v>
      </c>
      <c r="J58" s="101"/>
      <c r="K58" s="101"/>
      <c r="L58" s="101"/>
      <c r="M58" s="101"/>
      <c r="N58" s="102"/>
    </row>
    <row r="59" spans="1:14" ht="1.5" customHeight="1">
      <c r="A59" s="5"/>
      <c r="B59" s="63"/>
      <c r="C59" s="62"/>
      <c r="D59" s="62"/>
      <c r="E59" s="62"/>
      <c r="F59" s="62"/>
      <c r="G59" s="62"/>
      <c r="I59" s="62"/>
      <c r="J59" s="62"/>
      <c r="K59" s="62"/>
      <c r="L59" s="62"/>
      <c r="M59" s="62"/>
      <c r="N59" s="64"/>
    </row>
    <row r="60" spans="1:14" ht="11.25" hidden="1" customHeight="1">
      <c r="A60" s="5"/>
      <c r="B60" s="82"/>
      <c r="C60" s="83"/>
      <c r="D60" s="83"/>
      <c r="E60" s="83"/>
      <c r="F60" s="83"/>
      <c r="G60" s="83"/>
      <c r="N60" s="12"/>
    </row>
    <row r="61" spans="1:14" ht="16.5" customHeight="1">
      <c r="A61" s="5"/>
      <c r="B61" s="86" t="s">
        <v>49</v>
      </c>
      <c r="C61" s="87"/>
      <c r="D61" s="87"/>
      <c r="E61" s="87"/>
      <c r="F61" s="87"/>
      <c r="G61" s="87"/>
      <c r="I61" s="87" t="s">
        <v>76</v>
      </c>
      <c r="J61" s="87"/>
      <c r="K61" s="87"/>
      <c r="L61" s="87"/>
      <c r="M61" s="87"/>
      <c r="N61" s="88"/>
    </row>
    <row r="62" spans="1:14">
      <c r="A62" s="5"/>
      <c r="B62" s="82" t="s">
        <v>51</v>
      </c>
      <c r="C62" s="83"/>
      <c r="D62" s="83"/>
      <c r="E62" s="83"/>
      <c r="F62" s="83"/>
      <c r="G62" s="83"/>
      <c r="I62" s="89" t="s">
        <v>51</v>
      </c>
      <c r="J62" s="89"/>
      <c r="K62" s="89"/>
      <c r="L62" s="89"/>
      <c r="M62" s="89"/>
      <c r="N62" s="90"/>
    </row>
    <row r="63" spans="1:14" ht="26.25" customHeight="1">
      <c r="A63" s="5"/>
      <c r="B63" s="91" t="s">
        <v>52</v>
      </c>
      <c r="C63" s="92"/>
      <c r="D63" s="92"/>
      <c r="E63" s="92"/>
      <c r="F63" s="92"/>
      <c r="G63" s="92"/>
      <c r="I63" s="92" t="s">
        <v>55</v>
      </c>
      <c r="J63" s="92"/>
      <c r="K63" s="92"/>
      <c r="L63" s="92"/>
      <c r="M63" s="92"/>
      <c r="N63" s="93"/>
    </row>
    <row r="64" spans="1:14" ht="2.25" customHeight="1">
      <c r="A64" s="5"/>
      <c r="B64" s="82" t="s">
        <v>54</v>
      </c>
      <c r="C64" s="83"/>
      <c r="D64" s="83"/>
      <c r="E64" s="83"/>
      <c r="F64" s="83"/>
      <c r="G64" s="83"/>
      <c r="I64" s="84" t="s">
        <v>55</v>
      </c>
      <c r="J64" s="84"/>
      <c r="K64" s="84"/>
      <c r="L64" s="84"/>
      <c r="M64" s="84"/>
      <c r="N64" s="85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56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57</v>
      </c>
    </row>
    <row r="487" spans="4:4">
      <c r="D487" s="53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06B8-4F63-4B91-B36C-DF3B2B959E32}">
  <sheetPr>
    <pageSetUpPr fitToPage="1"/>
  </sheetPr>
  <dimension ref="A1:S487"/>
  <sheetViews>
    <sheetView zoomScale="120" zoomScaleNormal="120" workbookViewId="0">
      <selection activeCell="W15" sqref="W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24">
        <v>3</v>
      </c>
      <c r="N2" s="126"/>
    </row>
    <row r="3" spans="1:19">
      <c r="A3" s="5"/>
      <c r="B3" s="5"/>
      <c r="L3" s="100" t="s">
        <v>1</v>
      </c>
      <c r="M3" s="141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24</v>
      </c>
      <c r="K8" s="55" t="s">
        <v>5</v>
      </c>
      <c r="L8" s="87" t="s">
        <v>10</v>
      </c>
      <c r="M8" s="87"/>
      <c r="N8" s="12">
        <v>2023</v>
      </c>
    </row>
    <row r="9" spans="1:19" ht="15" customHeight="1">
      <c r="A9" s="5"/>
      <c r="B9" s="5"/>
      <c r="K9" s="83" t="s">
        <v>6</v>
      </c>
      <c r="L9" s="83"/>
      <c r="M9" s="142">
        <f>M47</f>
        <v>7725.0684210526324</v>
      </c>
      <c r="N9" s="143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144">
        <f>$M$9</f>
        <v>7725.0684210526324</v>
      </c>
      <c r="C11" s="145"/>
      <c r="D11" s="146" t="s">
        <v>73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32" t="s">
        <v>69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ht="11.25" customHeight="1">
      <c r="A14" s="5"/>
      <c r="B14" s="13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9" ht="11.25" customHeight="1">
      <c r="A15" s="5"/>
      <c r="B15" s="13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S15" s="4" t="s">
        <v>9</v>
      </c>
    </row>
    <row r="16" spans="1:19" ht="11.25" customHeight="1">
      <c r="A16" s="5"/>
      <c r="B16" s="5"/>
      <c r="E16" s="17">
        <v>25</v>
      </c>
      <c r="F16" s="55" t="s">
        <v>5</v>
      </c>
      <c r="G16" s="136" t="s">
        <v>10</v>
      </c>
      <c r="H16" s="87"/>
      <c r="I16" s="55" t="s">
        <v>11</v>
      </c>
      <c r="J16" s="17">
        <v>27</v>
      </c>
      <c r="K16" s="55" t="s">
        <v>12</v>
      </c>
      <c r="L16" s="136" t="s">
        <v>10</v>
      </c>
      <c r="M16" s="87"/>
      <c r="N16" s="12">
        <v>2023</v>
      </c>
    </row>
    <row r="17" spans="1:14" ht="12" customHeight="1" thickBot="1">
      <c r="A17" s="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2" customHeight="1" thickBot="1">
      <c r="A18" s="5"/>
      <c r="B18" s="82" t="s">
        <v>13</v>
      </c>
      <c r="C18" s="137"/>
      <c r="D18" s="18"/>
      <c r="E18" s="138" t="s">
        <v>14</v>
      </c>
      <c r="F18" s="139"/>
      <c r="G18" s="140"/>
      <c r="H18" s="18" t="s">
        <v>15</v>
      </c>
      <c r="I18" s="138" t="s">
        <v>16</v>
      </c>
      <c r="J18" s="140"/>
      <c r="K18" s="18"/>
      <c r="L18" s="138" t="s">
        <v>17</v>
      </c>
      <c r="M18" s="140"/>
      <c r="N18" s="18"/>
    </row>
    <row r="19" spans="1:14">
      <c r="A19" s="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ht="12.75" customHeight="1">
      <c r="A20" s="5"/>
      <c r="B20" s="121"/>
      <c r="C20" s="122"/>
      <c r="D20" s="122"/>
      <c r="E20" s="123"/>
      <c r="F20" s="124"/>
      <c r="G20" s="109"/>
      <c r="H20" s="109"/>
      <c r="I20" s="125"/>
      <c r="J20" s="124"/>
      <c r="K20" s="125"/>
      <c r="L20" s="124"/>
      <c r="M20" s="109"/>
      <c r="N20" s="126"/>
    </row>
    <row r="21" spans="1:14">
      <c r="A21" s="5"/>
      <c r="B21" s="127" t="s">
        <v>19</v>
      </c>
      <c r="C21" s="128"/>
      <c r="D21" s="128"/>
      <c r="E21" s="129"/>
      <c r="F21" s="130" t="s">
        <v>20</v>
      </c>
      <c r="G21" s="128"/>
      <c r="H21" s="128"/>
      <c r="I21" s="129"/>
      <c r="J21" s="130" t="s">
        <v>21</v>
      </c>
      <c r="K21" s="129"/>
      <c r="L21" s="130" t="s">
        <v>22</v>
      </c>
      <c r="M21" s="128"/>
      <c r="N21" s="131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55"/>
      <c r="F23" s="87" t="s">
        <v>25</v>
      </c>
      <c r="G23" s="87"/>
      <c r="J23" s="10"/>
      <c r="N23" s="12"/>
    </row>
    <row r="24" spans="1:14">
      <c r="A24" s="5"/>
      <c r="B24" s="5" t="s">
        <v>26</v>
      </c>
      <c r="D24" s="21">
        <v>2</v>
      </c>
      <c r="E24" s="55" t="s">
        <v>27</v>
      </c>
      <c r="F24" s="114">
        <v>2282.2800000000002</v>
      </c>
      <c r="G24" s="115"/>
      <c r="H24" s="4" t="s">
        <v>28</v>
      </c>
      <c r="J24" s="22"/>
      <c r="M24" s="112"/>
      <c r="N24" s="113"/>
    </row>
    <row r="25" spans="1:14">
      <c r="A25" s="5"/>
      <c r="B25" s="5" t="s">
        <v>26</v>
      </c>
      <c r="D25" s="21">
        <v>1</v>
      </c>
      <c r="E25" s="55" t="s">
        <v>27</v>
      </c>
      <c r="F25" s="116">
        <v>1141.1400000000001</v>
      </c>
      <c r="G25" s="116"/>
      <c r="H25" s="4" t="s">
        <v>29</v>
      </c>
      <c r="J25" s="10"/>
      <c r="M25" s="112"/>
      <c r="N25" s="113"/>
    </row>
    <row r="26" spans="1:14">
      <c r="A26" s="5"/>
      <c r="B26" s="20" t="s">
        <v>30</v>
      </c>
      <c r="D26" s="23"/>
      <c r="E26" s="55"/>
      <c r="F26" s="117"/>
      <c r="G26" s="117"/>
      <c r="M26" s="112"/>
      <c r="N26" s="113"/>
    </row>
    <row r="27" spans="1:14">
      <c r="A27" s="5"/>
      <c r="B27" s="5" t="s">
        <v>5</v>
      </c>
      <c r="C27" s="87" t="s">
        <v>31</v>
      </c>
      <c r="D27" s="87"/>
      <c r="E27" s="87"/>
      <c r="F27" s="55" t="s">
        <v>27</v>
      </c>
      <c r="G27" s="111" t="s">
        <v>70</v>
      </c>
      <c r="H27" s="111"/>
      <c r="I27" s="111"/>
      <c r="J27" s="24">
        <v>336</v>
      </c>
      <c r="K27" s="4" t="s">
        <v>33</v>
      </c>
      <c r="M27" s="112"/>
      <c r="N27" s="113"/>
    </row>
    <row r="28" spans="1:14">
      <c r="A28" s="5"/>
      <c r="B28" s="5" t="s">
        <v>5</v>
      </c>
      <c r="C28" s="87" t="s">
        <v>71</v>
      </c>
      <c r="D28" s="87"/>
      <c r="E28" s="87"/>
      <c r="F28" s="55" t="s">
        <v>27</v>
      </c>
      <c r="G28" s="111" t="s">
        <v>70</v>
      </c>
      <c r="H28" s="111"/>
      <c r="I28" s="111"/>
      <c r="J28" s="24">
        <v>25</v>
      </c>
      <c r="K28" s="4" t="s">
        <v>33</v>
      </c>
      <c r="N28" s="25"/>
    </row>
    <row r="29" spans="1:14">
      <c r="A29" s="5"/>
      <c r="B29" s="5" t="s">
        <v>5</v>
      </c>
      <c r="C29" s="111" t="s">
        <v>70</v>
      </c>
      <c r="D29" s="111"/>
      <c r="E29" s="111"/>
      <c r="F29" s="55" t="s">
        <v>27</v>
      </c>
      <c r="G29" s="111" t="s">
        <v>70</v>
      </c>
      <c r="H29" s="111"/>
      <c r="I29" s="111"/>
      <c r="J29" s="24"/>
      <c r="K29" s="4" t="s">
        <v>33</v>
      </c>
      <c r="N29" s="12"/>
    </row>
    <row r="30" spans="1:14">
      <c r="A30" s="5"/>
      <c r="B30" s="5" t="s">
        <v>5</v>
      </c>
      <c r="C30" s="87" t="s">
        <v>71</v>
      </c>
      <c r="D30" s="87"/>
      <c r="E30" s="87"/>
      <c r="F30" s="55" t="s">
        <v>27</v>
      </c>
      <c r="G30" s="111" t="s">
        <v>70</v>
      </c>
      <c r="H30" s="111"/>
      <c r="I30" s="111"/>
      <c r="J30" s="24">
        <v>25</v>
      </c>
      <c r="K30" s="4" t="s">
        <v>33</v>
      </c>
      <c r="N30" s="12"/>
    </row>
    <row r="31" spans="1:14" ht="11.25" customHeight="1">
      <c r="A31" s="5"/>
      <c r="B31" s="5" t="s">
        <v>5</v>
      </c>
      <c r="C31" s="111" t="s">
        <v>70</v>
      </c>
      <c r="D31" s="111"/>
      <c r="E31" s="111"/>
      <c r="F31" s="55" t="s">
        <v>27</v>
      </c>
      <c r="G31" s="87" t="s">
        <v>31</v>
      </c>
      <c r="H31" s="87"/>
      <c r="I31" s="87"/>
      <c r="J31" s="24">
        <v>336</v>
      </c>
      <c r="K31" s="4" t="s">
        <v>33</v>
      </c>
      <c r="N31" s="12"/>
    </row>
    <row r="32" spans="1:14">
      <c r="A32" s="5"/>
      <c r="B32" s="5" t="s">
        <v>5</v>
      </c>
      <c r="C32" s="87" t="s">
        <v>63</v>
      </c>
      <c r="D32" s="87"/>
      <c r="E32" s="87"/>
      <c r="F32" s="55" t="s">
        <v>27</v>
      </c>
      <c r="G32" s="87" t="s">
        <v>72</v>
      </c>
      <c r="H32" s="87"/>
      <c r="I32" s="87"/>
      <c r="J32" s="24">
        <v>150</v>
      </c>
      <c r="K32" s="4" t="s">
        <v>33</v>
      </c>
      <c r="N32" s="12"/>
    </row>
    <row r="33" spans="1:15" ht="11.25" customHeight="1">
      <c r="A33" s="5"/>
      <c r="B33" s="5" t="s">
        <v>5</v>
      </c>
      <c r="C33" s="109"/>
      <c r="D33" s="109"/>
      <c r="E33" s="109"/>
      <c r="F33" s="55" t="s">
        <v>27</v>
      </c>
      <c r="G33" s="87"/>
      <c r="H33" s="87"/>
      <c r="I33" s="87"/>
      <c r="J33" s="24"/>
      <c r="K33" s="4" t="s">
        <v>33</v>
      </c>
      <c r="N33" s="12"/>
    </row>
    <row r="34" spans="1:15">
      <c r="A34" s="5"/>
      <c r="B34" s="5" t="s">
        <v>5</v>
      </c>
      <c r="C34" s="87"/>
      <c r="D34" s="87"/>
      <c r="E34" s="87"/>
      <c r="F34" s="55" t="s">
        <v>27</v>
      </c>
      <c r="G34" s="87"/>
      <c r="H34" s="87"/>
      <c r="I34" s="87"/>
      <c r="J34" s="24"/>
      <c r="K34" s="4" t="s">
        <v>33</v>
      </c>
      <c r="N34" s="12"/>
    </row>
    <row r="35" spans="1:15">
      <c r="A35" s="5"/>
      <c r="B35" s="5"/>
      <c r="C35" s="87"/>
      <c r="D35" s="87"/>
      <c r="E35" s="87"/>
      <c r="F35" s="55" t="s">
        <v>27</v>
      </c>
      <c r="G35" s="87"/>
      <c r="H35" s="87"/>
      <c r="I35" s="87"/>
      <c r="J35" s="24"/>
      <c r="K35" s="4" t="s">
        <v>33</v>
      </c>
      <c r="N35" s="12"/>
    </row>
    <row r="36" spans="1:15">
      <c r="A36" s="5"/>
      <c r="B36" s="5"/>
      <c r="C36" s="87"/>
      <c r="D36" s="87"/>
      <c r="E36" s="87"/>
      <c r="F36" s="55" t="s">
        <v>27</v>
      </c>
      <c r="G36" s="87"/>
      <c r="H36" s="87"/>
      <c r="I36" s="87"/>
      <c r="J36" s="24"/>
      <c r="K36" s="4" t="s">
        <v>33</v>
      </c>
      <c r="N36" s="12"/>
    </row>
    <row r="37" spans="1:15">
      <c r="A37" s="5"/>
      <c r="B37" s="5"/>
      <c r="C37" s="87"/>
      <c r="D37" s="87"/>
      <c r="E37" s="87"/>
      <c r="F37" s="55" t="s">
        <v>27</v>
      </c>
      <c r="G37" s="87"/>
      <c r="H37" s="87"/>
      <c r="I37" s="87"/>
      <c r="J37" s="24"/>
      <c r="K37" s="4" t="s">
        <v>33</v>
      </c>
      <c r="N37" s="12"/>
    </row>
    <row r="38" spans="1:15">
      <c r="A38" s="5"/>
      <c r="B38" s="5"/>
      <c r="C38" s="87"/>
      <c r="D38" s="87"/>
      <c r="E38" s="87"/>
      <c r="F38" s="55" t="s">
        <v>27</v>
      </c>
      <c r="G38" s="87"/>
      <c r="H38" s="87"/>
      <c r="I38" s="87"/>
      <c r="J38" s="24"/>
      <c r="K38" s="4" t="s">
        <v>33</v>
      </c>
      <c r="N38" s="12"/>
    </row>
    <row r="39" spans="1:15">
      <c r="A39" s="5"/>
      <c r="B39" s="5"/>
      <c r="C39" s="109"/>
      <c r="D39" s="109"/>
      <c r="E39" s="109"/>
      <c r="F39" s="55" t="s">
        <v>27</v>
      </c>
      <c r="G39" s="109"/>
      <c r="H39" s="109"/>
      <c r="I39" s="109"/>
      <c r="J39" s="26"/>
      <c r="K39" s="4" t="s">
        <v>33</v>
      </c>
      <c r="N39" s="12"/>
    </row>
    <row r="40" spans="1:15" ht="22.5">
      <c r="A40" s="5"/>
      <c r="B40" s="5"/>
      <c r="C40" s="6"/>
      <c r="F40" s="55"/>
      <c r="G40" s="110" t="s">
        <v>34</v>
      </c>
      <c r="H40" s="110"/>
      <c r="I40" s="110"/>
      <c r="J40" s="27">
        <f>SUM(J27:J39)</f>
        <v>872</v>
      </c>
      <c r="K40" s="60"/>
      <c r="L40" s="57" t="s">
        <v>35</v>
      </c>
      <c r="M40" s="95">
        <f>(D24*F24)+(D25*F25)</f>
        <v>5705.7000000000007</v>
      </c>
      <c r="N40" s="96"/>
    </row>
    <row r="41" spans="1:15" ht="11.25" customHeight="1">
      <c r="A41" s="5"/>
      <c r="B41" s="5"/>
      <c r="C41" s="6"/>
      <c r="F41" s="55"/>
      <c r="G41" s="83" t="s">
        <v>36</v>
      </c>
      <c r="H41" s="83"/>
      <c r="I41" s="83"/>
      <c r="J41" s="56">
        <v>9.5</v>
      </c>
      <c r="K41" s="103" t="s">
        <v>37</v>
      </c>
      <c r="L41" s="106"/>
      <c r="M41" s="107" t="s">
        <v>38</v>
      </c>
      <c r="N41" s="108"/>
    </row>
    <row r="42" spans="1:15" ht="10.5" customHeight="1">
      <c r="A42" s="5"/>
      <c r="B42" s="5"/>
      <c r="C42" s="6"/>
      <c r="F42" s="55"/>
      <c r="G42" s="83" t="s">
        <v>39</v>
      </c>
      <c r="H42" s="83"/>
      <c r="I42" s="83"/>
      <c r="J42" s="31">
        <f>J40/J41</f>
        <v>91.78947368421052</v>
      </c>
      <c r="K42" s="103" t="s">
        <v>40</v>
      </c>
      <c r="L42" s="106"/>
      <c r="M42" s="107"/>
      <c r="N42" s="108"/>
    </row>
    <row r="43" spans="1:15" ht="15" customHeight="1">
      <c r="A43" s="5"/>
      <c r="B43" s="5"/>
      <c r="C43" s="6"/>
      <c r="F43" s="55"/>
      <c r="G43" s="83" t="s">
        <v>41</v>
      </c>
      <c r="H43" s="83"/>
      <c r="I43" s="83"/>
      <c r="J43" s="32">
        <v>22</v>
      </c>
      <c r="K43" s="60"/>
      <c r="L43" s="33" t="s">
        <v>30</v>
      </c>
      <c r="M43" s="104">
        <f>J42*J43</f>
        <v>2019.3684210526314</v>
      </c>
      <c r="N43" s="105"/>
    </row>
    <row r="44" spans="1:15" ht="11.25" customHeight="1">
      <c r="A44" s="5"/>
      <c r="B44" s="5"/>
      <c r="C44" s="6"/>
      <c r="F44" s="55"/>
      <c r="G44" s="55"/>
      <c r="I44" s="56"/>
      <c r="K44" s="103" t="s">
        <v>42</v>
      </c>
      <c r="L44" s="103"/>
      <c r="M44" s="95"/>
      <c r="N44" s="96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43</v>
      </c>
      <c r="M45" s="95"/>
      <c r="N45" s="96"/>
    </row>
    <row r="46" spans="1:15">
      <c r="A46" s="5"/>
      <c r="B46" s="5"/>
      <c r="E46" s="60"/>
      <c r="F46" s="94"/>
      <c r="G46" s="94"/>
      <c r="H46" s="33"/>
      <c r="I46" s="33"/>
      <c r="J46" s="10"/>
      <c r="K46" s="103" t="s">
        <v>44</v>
      </c>
      <c r="L46" s="103" t="s">
        <v>44</v>
      </c>
      <c r="M46" s="95"/>
      <c r="N46" s="96"/>
      <c r="O46" s="34"/>
    </row>
    <row r="47" spans="1:15">
      <c r="A47" s="5"/>
      <c r="B47" s="5"/>
      <c r="E47" s="60"/>
      <c r="F47" s="94"/>
      <c r="G47" s="94"/>
      <c r="H47" s="33"/>
      <c r="I47" s="33"/>
      <c r="J47" s="33"/>
      <c r="K47" s="103" t="s">
        <v>45</v>
      </c>
      <c r="L47" s="103"/>
      <c r="M47" s="104">
        <f>SUM(M40:N46)</f>
        <v>7725.0684210526324</v>
      </c>
      <c r="N47" s="105"/>
    </row>
    <row r="48" spans="1:15">
      <c r="A48" s="5"/>
      <c r="B48" s="5"/>
      <c r="E48" s="60"/>
      <c r="F48" s="94"/>
      <c r="G48" s="94"/>
      <c r="H48" s="33"/>
      <c r="I48" s="33"/>
      <c r="J48" s="33"/>
      <c r="M48" s="95"/>
      <c r="N48" s="96"/>
    </row>
    <row r="49" spans="1:14">
      <c r="A49" s="5"/>
      <c r="B49" s="5"/>
      <c r="C49" s="10"/>
      <c r="E49" s="60"/>
      <c r="F49" s="94"/>
      <c r="G49" s="94"/>
      <c r="H49" s="33"/>
      <c r="I49" s="33"/>
      <c r="J49" s="33"/>
      <c r="M49" s="97"/>
      <c r="N49" s="98"/>
    </row>
    <row r="50" spans="1:14">
      <c r="A50" s="5"/>
      <c r="B50" s="35" t="s">
        <v>46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99" t="s">
        <v>47</v>
      </c>
      <c r="C58" s="100"/>
      <c r="D58" s="100"/>
      <c r="E58" s="100"/>
      <c r="F58" s="100"/>
      <c r="G58" s="100"/>
      <c r="I58" s="101" t="s">
        <v>48</v>
      </c>
      <c r="J58" s="101"/>
      <c r="K58" s="101"/>
      <c r="L58" s="101"/>
      <c r="M58" s="101"/>
      <c r="N58" s="102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82"/>
      <c r="C60" s="83"/>
      <c r="D60" s="83"/>
      <c r="E60" s="83"/>
      <c r="F60" s="83"/>
      <c r="G60" s="83"/>
      <c r="N60" s="12"/>
    </row>
    <row r="61" spans="1:14" ht="16.5" customHeight="1">
      <c r="A61" s="5"/>
      <c r="B61" s="86" t="s">
        <v>49</v>
      </c>
      <c r="C61" s="87"/>
      <c r="D61" s="87"/>
      <c r="E61" s="87"/>
      <c r="F61" s="87"/>
      <c r="G61" s="87"/>
      <c r="I61" s="87" t="s">
        <v>66</v>
      </c>
      <c r="J61" s="87"/>
      <c r="K61" s="87"/>
      <c r="L61" s="87"/>
      <c r="M61" s="87"/>
      <c r="N61" s="88"/>
    </row>
    <row r="62" spans="1:14">
      <c r="A62" s="5"/>
      <c r="B62" s="82" t="s">
        <v>51</v>
      </c>
      <c r="C62" s="83"/>
      <c r="D62" s="83"/>
      <c r="E62" s="83"/>
      <c r="F62" s="83"/>
      <c r="G62" s="83"/>
      <c r="I62" s="89" t="s">
        <v>51</v>
      </c>
      <c r="J62" s="89"/>
      <c r="K62" s="89"/>
      <c r="L62" s="89"/>
      <c r="M62" s="89"/>
      <c r="N62" s="90"/>
    </row>
    <row r="63" spans="1:14" ht="26.25" customHeight="1">
      <c r="A63" s="5"/>
      <c r="B63" s="91" t="s">
        <v>52</v>
      </c>
      <c r="C63" s="92"/>
      <c r="D63" s="92"/>
      <c r="E63" s="92"/>
      <c r="F63" s="92"/>
      <c r="G63" s="92"/>
      <c r="I63" s="92" t="s">
        <v>67</v>
      </c>
      <c r="J63" s="92"/>
      <c r="K63" s="92"/>
      <c r="L63" s="92"/>
      <c r="M63" s="92"/>
      <c r="N63" s="93"/>
    </row>
    <row r="64" spans="1:14" ht="2.25" customHeight="1">
      <c r="A64" s="5"/>
      <c r="B64" s="82" t="s">
        <v>54</v>
      </c>
      <c r="C64" s="83"/>
      <c r="D64" s="83"/>
      <c r="E64" s="83"/>
      <c r="F64" s="83"/>
      <c r="G64" s="83"/>
      <c r="I64" s="84" t="s">
        <v>55</v>
      </c>
      <c r="J64" s="84"/>
      <c r="K64" s="84"/>
      <c r="L64" s="84"/>
      <c r="M64" s="84"/>
      <c r="N64" s="85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56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57</v>
      </c>
    </row>
    <row r="487" spans="4:4">
      <c r="D487" s="53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EC32-BBF9-4298-8002-BF2A5C650F7E}">
  <sheetPr>
    <pageSetUpPr fitToPage="1"/>
  </sheetPr>
  <dimension ref="A1:S487"/>
  <sheetViews>
    <sheetView zoomScale="120" zoomScaleNormal="120" workbookViewId="0">
      <selection activeCell="Q10" sqref="Q1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24">
        <v>2</v>
      </c>
      <c r="N2" s="126"/>
    </row>
    <row r="3" spans="1:19">
      <c r="A3" s="5"/>
      <c r="B3" s="5"/>
      <c r="L3" s="100" t="s">
        <v>1</v>
      </c>
      <c r="M3" s="141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12</v>
      </c>
      <c r="K8" s="15" t="s">
        <v>5</v>
      </c>
      <c r="L8" s="87" t="s">
        <v>10</v>
      </c>
      <c r="M8" s="87"/>
      <c r="N8" s="12">
        <v>2023</v>
      </c>
    </row>
    <row r="9" spans="1:19" ht="15" customHeight="1">
      <c r="A9" s="5"/>
      <c r="B9" s="5"/>
      <c r="K9" s="83" t="s">
        <v>6</v>
      </c>
      <c r="L9" s="83"/>
      <c r="M9" s="142">
        <f>M47</f>
        <v>8616.5421052631591</v>
      </c>
      <c r="N9" s="143"/>
    </row>
    <row r="10" spans="1:19" ht="13.5" customHeight="1">
      <c r="A10" s="5"/>
      <c r="B10" s="5" t="s">
        <v>7</v>
      </c>
      <c r="N10" s="12"/>
    </row>
    <row r="11" spans="1:19" ht="11.25" customHeight="1">
      <c r="A11" s="19"/>
      <c r="B11" s="144">
        <f>$M$9</f>
        <v>8616.5421052631591</v>
      </c>
      <c r="C11" s="145"/>
      <c r="D11" s="146" t="s">
        <v>68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32" t="s">
        <v>62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ht="11.25" customHeight="1">
      <c r="A14" s="5"/>
      <c r="B14" s="13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9" ht="11.25" customHeight="1">
      <c r="A15" s="5"/>
      <c r="B15" s="13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S15" s="4" t="s">
        <v>9</v>
      </c>
    </row>
    <row r="16" spans="1:19" ht="11.25" customHeight="1">
      <c r="A16" s="5"/>
      <c r="B16" s="5"/>
      <c r="E16" s="17">
        <v>16</v>
      </c>
      <c r="F16" s="15" t="s">
        <v>5</v>
      </c>
      <c r="G16" s="136" t="s">
        <v>10</v>
      </c>
      <c r="H16" s="87"/>
      <c r="I16" s="15" t="s">
        <v>11</v>
      </c>
      <c r="J16" s="17">
        <v>18</v>
      </c>
      <c r="K16" s="15" t="s">
        <v>12</v>
      </c>
      <c r="L16" s="136" t="s">
        <v>10</v>
      </c>
      <c r="M16" s="87"/>
      <c r="N16" s="12">
        <v>2023</v>
      </c>
    </row>
    <row r="17" spans="1:14" ht="12" customHeight="1" thickBot="1">
      <c r="A17" s="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2" customHeight="1" thickBot="1">
      <c r="A18" s="5"/>
      <c r="B18" s="82" t="s">
        <v>13</v>
      </c>
      <c r="C18" s="137"/>
      <c r="D18" s="18"/>
      <c r="E18" s="138" t="s">
        <v>14</v>
      </c>
      <c r="F18" s="139"/>
      <c r="G18" s="140"/>
      <c r="H18" s="18" t="s">
        <v>15</v>
      </c>
      <c r="I18" s="138" t="s">
        <v>16</v>
      </c>
      <c r="J18" s="140"/>
      <c r="K18" s="18"/>
      <c r="L18" s="138" t="s">
        <v>17</v>
      </c>
      <c r="M18" s="140"/>
      <c r="N18" s="18"/>
    </row>
    <row r="19" spans="1:14">
      <c r="A19" s="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ht="12.75" customHeight="1">
      <c r="A20" s="5"/>
      <c r="B20" s="121"/>
      <c r="C20" s="122"/>
      <c r="D20" s="122"/>
      <c r="E20" s="123"/>
      <c r="F20" s="124"/>
      <c r="G20" s="109"/>
      <c r="H20" s="109"/>
      <c r="I20" s="125"/>
      <c r="J20" s="124"/>
      <c r="K20" s="125"/>
      <c r="L20" s="124"/>
      <c r="M20" s="109"/>
      <c r="N20" s="126"/>
    </row>
    <row r="21" spans="1:14">
      <c r="A21" s="5"/>
      <c r="B21" s="127" t="s">
        <v>19</v>
      </c>
      <c r="C21" s="128"/>
      <c r="D21" s="128"/>
      <c r="E21" s="129"/>
      <c r="F21" s="130" t="s">
        <v>20</v>
      </c>
      <c r="G21" s="128"/>
      <c r="H21" s="128"/>
      <c r="I21" s="129"/>
      <c r="J21" s="130" t="s">
        <v>21</v>
      </c>
      <c r="K21" s="129"/>
      <c r="L21" s="130" t="s">
        <v>22</v>
      </c>
      <c r="M21" s="128"/>
      <c r="N21" s="131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15"/>
      <c r="F23" s="87" t="s">
        <v>25</v>
      </c>
      <c r="G23" s="87"/>
      <c r="J23" s="10"/>
      <c r="N23" s="12"/>
    </row>
    <row r="24" spans="1:14">
      <c r="A24" s="5"/>
      <c r="B24" s="5" t="s">
        <v>26</v>
      </c>
      <c r="D24" s="21">
        <v>2</v>
      </c>
      <c r="E24" s="15" t="s">
        <v>27</v>
      </c>
      <c r="F24" s="114">
        <v>2282.2800000000002</v>
      </c>
      <c r="G24" s="115"/>
      <c r="H24" s="4" t="s">
        <v>28</v>
      </c>
      <c r="J24" s="22"/>
      <c r="M24" s="112"/>
      <c r="N24" s="113"/>
    </row>
    <row r="25" spans="1:14">
      <c r="A25" s="5"/>
      <c r="B25" s="5" t="s">
        <v>26</v>
      </c>
      <c r="D25" s="21">
        <v>1</v>
      </c>
      <c r="E25" s="15" t="s">
        <v>27</v>
      </c>
      <c r="F25" s="116">
        <v>1141.1400000000001</v>
      </c>
      <c r="G25" s="116"/>
      <c r="H25" s="4" t="s">
        <v>29</v>
      </c>
      <c r="J25" s="10"/>
      <c r="M25" s="112"/>
      <c r="N25" s="113"/>
    </row>
    <row r="26" spans="1:14">
      <c r="A26" s="5"/>
      <c r="B26" s="20" t="s">
        <v>30</v>
      </c>
      <c r="D26" s="23"/>
      <c r="E26" s="15"/>
      <c r="F26" s="117"/>
      <c r="G26" s="117"/>
      <c r="M26" s="112"/>
      <c r="N26" s="113"/>
    </row>
    <row r="27" spans="1:14">
      <c r="A27" s="5"/>
      <c r="B27" s="5" t="s">
        <v>5</v>
      </c>
      <c r="C27" s="87" t="s">
        <v>31</v>
      </c>
      <c r="D27" s="87"/>
      <c r="E27" s="87"/>
      <c r="F27" s="15" t="s">
        <v>27</v>
      </c>
      <c r="G27" s="87" t="s">
        <v>64</v>
      </c>
      <c r="H27" s="87"/>
      <c r="I27" s="87"/>
      <c r="J27" s="24">
        <v>435</v>
      </c>
      <c r="K27" s="4" t="s">
        <v>33</v>
      </c>
      <c r="M27" s="112"/>
      <c r="N27" s="113"/>
    </row>
    <row r="28" spans="1:14">
      <c r="A28" s="5"/>
      <c r="B28" s="5" t="s">
        <v>5</v>
      </c>
      <c r="C28" s="87" t="s">
        <v>64</v>
      </c>
      <c r="D28" s="87"/>
      <c r="E28" s="87"/>
      <c r="F28" s="15" t="s">
        <v>27</v>
      </c>
      <c r="G28" s="87" t="s">
        <v>65</v>
      </c>
      <c r="H28" s="87"/>
      <c r="I28" s="87"/>
      <c r="J28" s="24">
        <v>43</v>
      </c>
      <c r="K28" s="4" t="s">
        <v>33</v>
      </c>
      <c r="N28" s="25"/>
    </row>
    <row r="29" spans="1:14">
      <c r="A29" s="5"/>
      <c r="B29" s="5" t="s">
        <v>5</v>
      </c>
      <c r="C29" s="109" t="s">
        <v>65</v>
      </c>
      <c r="D29" s="109"/>
      <c r="E29" s="109"/>
      <c r="F29" s="15" t="s">
        <v>27</v>
      </c>
      <c r="G29" s="87" t="s">
        <v>64</v>
      </c>
      <c r="H29" s="87"/>
      <c r="I29" s="87"/>
      <c r="J29" s="24">
        <v>43</v>
      </c>
      <c r="K29" s="4" t="s">
        <v>33</v>
      </c>
      <c r="N29" s="12"/>
    </row>
    <row r="30" spans="1:14">
      <c r="A30" s="5"/>
      <c r="B30" s="5" t="s">
        <v>5</v>
      </c>
      <c r="C30" s="87" t="s">
        <v>64</v>
      </c>
      <c r="D30" s="87"/>
      <c r="E30" s="87"/>
      <c r="F30" s="15" t="s">
        <v>27</v>
      </c>
      <c r="G30" s="87" t="s">
        <v>65</v>
      </c>
      <c r="H30" s="87"/>
      <c r="I30" s="87"/>
      <c r="J30" s="24">
        <v>43</v>
      </c>
      <c r="K30" s="4" t="s">
        <v>33</v>
      </c>
      <c r="N30" s="12"/>
    </row>
    <row r="31" spans="1:14" ht="11.25" customHeight="1">
      <c r="A31" s="5"/>
      <c r="B31" s="5" t="s">
        <v>5</v>
      </c>
      <c r="C31" s="109" t="s">
        <v>65</v>
      </c>
      <c r="D31" s="109"/>
      <c r="E31" s="109"/>
      <c r="F31" s="15" t="s">
        <v>27</v>
      </c>
      <c r="G31" s="87" t="s">
        <v>31</v>
      </c>
      <c r="H31" s="87"/>
      <c r="I31" s="87"/>
      <c r="J31" s="24">
        <v>435</v>
      </c>
      <c r="K31" s="4" t="s">
        <v>33</v>
      </c>
      <c r="N31" s="12"/>
    </row>
    <row r="32" spans="1:14">
      <c r="A32" s="5"/>
      <c r="B32" s="5" t="s">
        <v>5</v>
      </c>
      <c r="C32" s="87" t="s">
        <v>63</v>
      </c>
      <c r="D32" s="87"/>
      <c r="E32" s="87"/>
      <c r="F32" s="15" t="s">
        <v>27</v>
      </c>
      <c r="G32" s="87" t="s">
        <v>63</v>
      </c>
      <c r="H32" s="87"/>
      <c r="I32" s="87"/>
      <c r="J32" s="24">
        <v>150</v>
      </c>
      <c r="K32" s="4" t="s">
        <v>33</v>
      </c>
      <c r="N32" s="12"/>
    </row>
    <row r="33" spans="1:15" ht="11.25" customHeight="1">
      <c r="A33" s="5"/>
      <c r="B33" s="5" t="s">
        <v>5</v>
      </c>
      <c r="C33" s="109"/>
      <c r="D33" s="109"/>
      <c r="E33" s="109"/>
      <c r="F33" s="15" t="s">
        <v>27</v>
      </c>
      <c r="G33" s="87"/>
      <c r="H33" s="87"/>
      <c r="I33" s="87"/>
      <c r="J33" s="24"/>
      <c r="K33" s="4" t="s">
        <v>33</v>
      </c>
      <c r="N33" s="12"/>
    </row>
    <row r="34" spans="1:15">
      <c r="A34" s="5"/>
      <c r="B34" s="5" t="s">
        <v>5</v>
      </c>
      <c r="C34" s="87"/>
      <c r="D34" s="87"/>
      <c r="E34" s="87"/>
      <c r="F34" s="15" t="s">
        <v>27</v>
      </c>
      <c r="G34" s="87"/>
      <c r="H34" s="87"/>
      <c r="I34" s="87"/>
      <c r="J34" s="24"/>
      <c r="K34" s="4" t="s">
        <v>33</v>
      </c>
      <c r="N34" s="12"/>
    </row>
    <row r="35" spans="1:15">
      <c r="A35" s="5"/>
      <c r="B35" s="5"/>
      <c r="C35" s="87"/>
      <c r="D35" s="87"/>
      <c r="E35" s="87"/>
      <c r="F35" s="15" t="s">
        <v>27</v>
      </c>
      <c r="G35" s="87"/>
      <c r="H35" s="87"/>
      <c r="I35" s="87"/>
      <c r="J35" s="24"/>
      <c r="K35" s="4" t="s">
        <v>33</v>
      </c>
      <c r="N35" s="12"/>
    </row>
    <row r="36" spans="1:15">
      <c r="A36" s="5"/>
      <c r="B36" s="5"/>
      <c r="C36" s="87"/>
      <c r="D36" s="87"/>
      <c r="E36" s="87"/>
      <c r="F36" s="15" t="s">
        <v>27</v>
      </c>
      <c r="G36" s="87"/>
      <c r="H36" s="87"/>
      <c r="I36" s="87"/>
      <c r="J36" s="24"/>
      <c r="K36" s="4" t="s">
        <v>33</v>
      </c>
      <c r="N36" s="12"/>
    </row>
    <row r="37" spans="1:15">
      <c r="A37" s="5"/>
      <c r="B37" s="5"/>
      <c r="C37" s="87"/>
      <c r="D37" s="87"/>
      <c r="E37" s="87"/>
      <c r="F37" s="15" t="s">
        <v>27</v>
      </c>
      <c r="G37" s="87"/>
      <c r="H37" s="87"/>
      <c r="I37" s="87"/>
      <c r="J37" s="24"/>
      <c r="K37" s="4" t="s">
        <v>33</v>
      </c>
      <c r="N37" s="12"/>
    </row>
    <row r="38" spans="1:15">
      <c r="A38" s="5"/>
      <c r="B38" s="5"/>
      <c r="C38" s="87"/>
      <c r="D38" s="87"/>
      <c r="E38" s="87"/>
      <c r="F38" s="15" t="s">
        <v>27</v>
      </c>
      <c r="G38" s="87"/>
      <c r="H38" s="87"/>
      <c r="I38" s="87"/>
      <c r="J38" s="24"/>
      <c r="K38" s="4" t="s">
        <v>33</v>
      </c>
      <c r="N38" s="12"/>
    </row>
    <row r="39" spans="1:15">
      <c r="A39" s="5"/>
      <c r="B39" s="5"/>
      <c r="C39" s="109"/>
      <c r="D39" s="109"/>
      <c r="E39" s="109"/>
      <c r="F39" s="15" t="s">
        <v>27</v>
      </c>
      <c r="G39" s="109"/>
      <c r="H39" s="109"/>
      <c r="I39" s="109"/>
      <c r="J39" s="26"/>
      <c r="K39" s="4" t="s">
        <v>33</v>
      </c>
      <c r="N39" s="12"/>
    </row>
    <row r="40" spans="1:15" ht="22.5">
      <c r="A40" s="5"/>
      <c r="B40" s="5"/>
      <c r="C40" s="6"/>
      <c r="F40" s="15"/>
      <c r="G40" s="110" t="s">
        <v>34</v>
      </c>
      <c r="H40" s="110"/>
      <c r="I40" s="110"/>
      <c r="J40" s="27">
        <f>SUM(J27:J39)</f>
        <v>1149</v>
      </c>
      <c r="K40" s="28"/>
      <c r="L40" s="30" t="s">
        <v>35</v>
      </c>
      <c r="M40" s="95">
        <f>(D24*F24)+(D25*F25)</f>
        <v>5705.7000000000007</v>
      </c>
      <c r="N40" s="96"/>
    </row>
    <row r="41" spans="1:15" ht="11.25" customHeight="1">
      <c r="A41" s="5"/>
      <c r="B41" s="5"/>
      <c r="C41" s="6"/>
      <c r="F41" s="15"/>
      <c r="G41" s="83" t="s">
        <v>36</v>
      </c>
      <c r="H41" s="83"/>
      <c r="I41" s="83"/>
      <c r="J41" s="8">
        <v>9.5</v>
      </c>
      <c r="K41" s="103" t="s">
        <v>37</v>
      </c>
      <c r="L41" s="106"/>
      <c r="M41" s="107" t="s">
        <v>38</v>
      </c>
      <c r="N41" s="108"/>
    </row>
    <row r="42" spans="1:15" ht="10.5" customHeight="1">
      <c r="A42" s="5"/>
      <c r="B42" s="5"/>
      <c r="C42" s="6"/>
      <c r="F42" s="15"/>
      <c r="G42" s="83" t="s">
        <v>39</v>
      </c>
      <c r="H42" s="83"/>
      <c r="I42" s="83"/>
      <c r="J42" s="31">
        <f>J40/J41</f>
        <v>120.94736842105263</v>
      </c>
      <c r="K42" s="103" t="s">
        <v>40</v>
      </c>
      <c r="L42" s="106"/>
      <c r="M42" s="107">
        <v>250</v>
      </c>
      <c r="N42" s="108"/>
    </row>
    <row r="43" spans="1:15" ht="15" customHeight="1">
      <c r="A43" s="5"/>
      <c r="B43" s="5"/>
      <c r="C43" s="6"/>
      <c r="F43" s="15"/>
      <c r="G43" s="83" t="s">
        <v>41</v>
      </c>
      <c r="H43" s="83"/>
      <c r="I43" s="83"/>
      <c r="J43" s="32">
        <v>22</v>
      </c>
      <c r="K43" s="28"/>
      <c r="L43" s="33" t="s">
        <v>30</v>
      </c>
      <c r="M43" s="104">
        <f>J42*J43</f>
        <v>2660.8421052631579</v>
      </c>
      <c r="N43" s="105"/>
    </row>
    <row r="44" spans="1:15" ht="11.25" customHeight="1">
      <c r="A44" s="5"/>
      <c r="B44" s="5"/>
      <c r="C44" s="6"/>
      <c r="F44" s="15"/>
      <c r="G44" s="15"/>
      <c r="I44" s="8"/>
      <c r="K44" s="103" t="s">
        <v>42</v>
      </c>
      <c r="L44" s="103"/>
      <c r="M44" s="95"/>
      <c r="N44" s="96"/>
    </row>
    <row r="45" spans="1:15">
      <c r="A45" s="5"/>
      <c r="B45" s="5"/>
      <c r="C45" s="6"/>
      <c r="F45" s="15"/>
      <c r="G45" s="15"/>
      <c r="H45" s="8"/>
      <c r="I45" s="8"/>
      <c r="J45" s="33"/>
      <c r="K45" s="33"/>
      <c r="L45" s="33" t="s">
        <v>43</v>
      </c>
      <c r="M45" s="95"/>
      <c r="N45" s="96"/>
    </row>
    <row r="46" spans="1:15">
      <c r="A46" s="5"/>
      <c r="B46" s="5"/>
      <c r="E46" s="28"/>
      <c r="F46" s="94"/>
      <c r="G46" s="94"/>
      <c r="H46" s="33"/>
      <c r="I46" s="33"/>
      <c r="J46" s="10"/>
      <c r="K46" s="103" t="s">
        <v>44</v>
      </c>
      <c r="L46" s="103" t="s">
        <v>44</v>
      </c>
      <c r="M46" s="95"/>
      <c r="N46" s="96"/>
      <c r="O46" s="34"/>
    </row>
    <row r="47" spans="1:15">
      <c r="A47" s="5"/>
      <c r="B47" s="5"/>
      <c r="E47" s="28"/>
      <c r="F47" s="94"/>
      <c r="G47" s="94"/>
      <c r="H47" s="33"/>
      <c r="I47" s="33"/>
      <c r="J47" s="33"/>
      <c r="K47" s="103" t="s">
        <v>45</v>
      </c>
      <c r="L47" s="103"/>
      <c r="M47" s="104">
        <f>SUM(M40:N46)</f>
        <v>8616.5421052631591</v>
      </c>
      <c r="N47" s="105"/>
    </row>
    <row r="48" spans="1:15">
      <c r="A48" s="5"/>
      <c r="B48" s="5"/>
      <c r="E48" s="28"/>
      <c r="F48" s="94"/>
      <c r="G48" s="94"/>
      <c r="H48" s="33"/>
      <c r="I48" s="33"/>
      <c r="J48" s="33"/>
      <c r="M48" s="95"/>
      <c r="N48" s="96"/>
    </row>
    <row r="49" spans="1:14">
      <c r="A49" s="5"/>
      <c r="B49" s="5"/>
      <c r="C49" s="10"/>
      <c r="E49" s="28"/>
      <c r="F49" s="94"/>
      <c r="G49" s="94"/>
      <c r="H49" s="33"/>
      <c r="I49" s="33"/>
      <c r="J49" s="33"/>
      <c r="M49" s="97"/>
      <c r="N49" s="98"/>
    </row>
    <row r="50" spans="1:14">
      <c r="A50" s="5"/>
      <c r="B50" s="35" t="s">
        <v>46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99" t="s">
        <v>47</v>
      </c>
      <c r="C58" s="100"/>
      <c r="D58" s="100"/>
      <c r="E58" s="100"/>
      <c r="F58" s="100"/>
      <c r="G58" s="100"/>
      <c r="I58" s="101" t="s">
        <v>48</v>
      </c>
      <c r="J58" s="101"/>
      <c r="K58" s="101"/>
      <c r="L58" s="101"/>
      <c r="M58" s="101"/>
      <c r="N58" s="102"/>
    </row>
    <row r="59" spans="1:14" ht="1.5" customHeight="1">
      <c r="A59" s="5"/>
      <c r="B59" s="47"/>
      <c r="C59" s="15"/>
      <c r="D59" s="15"/>
      <c r="E59" s="15"/>
      <c r="F59" s="15"/>
      <c r="G59" s="15"/>
      <c r="I59" s="15"/>
      <c r="J59" s="15"/>
      <c r="K59" s="15"/>
      <c r="L59" s="15"/>
      <c r="M59" s="15"/>
      <c r="N59" s="48"/>
    </row>
    <row r="60" spans="1:14" ht="11.25" hidden="1" customHeight="1">
      <c r="A60" s="5"/>
      <c r="B60" s="82"/>
      <c r="C60" s="83"/>
      <c r="D60" s="83"/>
      <c r="E60" s="83"/>
      <c r="F60" s="83"/>
      <c r="G60" s="83"/>
      <c r="N60" s="12"/>
    </row>
    <row r="61" spans="1:14" ht="16.5" customHeight="1">
      <c r="A61" s="5"/>
      <c r="B61" s="86" t="s">
        <v>49</v>
      </c>
      <c r="C61" s="87"/>
      <c r="D61" s="87"/>
      <c r="E61" s="87"/>
      <c r="F61" s="87"/>
      <c r="G61" s="87"/>
      <c r="I61" s="87" t="s">
        <v>66</v>
      </c>
      <c r="J61" s="87"/>
      <c r="K61" s="87"/>
      <c r="L61" s="87"/>
      <c r="M61" s="87"/>
      <c r="N61" s="88"/>
    </row>
    <row r="62" spans="1:14">
      <c r="A62" s="5"/>
      <c r="B62" s="82" t="s">
        <v>51</v>
      </c>
      <c r="C62" s="83"/>
      <c r="D62" s="83"/>
      <c r="E62" s="83"/>
      <c r="F62" s="83"/>
      <c r="G62" s="83"/>
      <c r="I62" s="89" t="s">
        <v>51</v>
      </c>
      <c r="J62" s="89"/>
      <c r="K62" s="89"/>
      <c r="L62" s="89"/>
      <c r="M62" s="89"/>
      <c r="N62" s="90"/>
    </row>
    <row r="63" spans="1:14" ht="26.25" customHeight="1">
      <c r="A63" s="5"/>
      <c r="B63" s="91" t="s">
        <v>52</v>
      </c>
      <c r="C63" s="92"/>
      <c r="D63" s="92"/>
      <c r="E63" s="92"/>
      <c r="F63" s="92"/>
      <c r="G63" s="92"/>
      <c r="I63" s="92" t="s">
        <v>67</v>
      </c>
      <c r="J63" s="92"/>
      <c r="K63" s="92"/>
      <c r="L63" s="92"/>
      <c r="M63" s="92"/>
      <c r="N63" s="93"/>
    </row>
    <row r="64" spans="1:14" ht="2.25" customHeight="1">
      <c r="A64" s="5"/>
      <c r="B64" s="82" t="s">
        <v>54</v>
      </c>
      <c r="C64" s="83"/>
      <c r="D64" s="83"/>
      <c r="E64" s="83"/>
      <c r="F64" s="83"/>
      <c r="G64" s="83"/>
      <c r="I64" s="84" t="s">
        <v>55</v>
      </c>
      <c r="J64" s="84"/>
      <c r="K64" s="84"/>
      <c r="L64" s="84"/>
      <c r="M64" s="84"/>
      <c r="N64" s="85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56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57</v>
      </c>
    </row>
    <row r="487" spans="4:4">
      <c r="D487" s="53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452A-0320-42A9-862F-C86680708238}">
  <sheetPr>
    <pageSetUpPr fitToPage="1"/>
  </sheetPr>
  <dimension ref="A1:S487"/>
  <sheetViews>
    <sheetView topLeftCell="A13" zoomScale="120" zoomScaleNormal="12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24">
        <v>1</v>
      </c>
      <c r="N2" s="126"/>
    </row>
    <row r="3" spans="1:19">
      <c r="A3" s="5"/>
      <c r="B3" s="5"/>
      <c r="L3" s="100" t="s">
        <v>1</v>
      </c>
      <c r="M3" s="141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10</v>
      </c>
      <c r="K8" s="14" t="s">
        <v>5</v>
      </c>
      <c r="L8" s="87" t="s">
        <v>10</v>
      </c>
      <c r="M8" s="87"/>
      <c r="N8" s="12">
        <v>2023</v>
      </c>
    </row>
    <row r="9" spans="1:19" ht="15" customHeight="1">
      <c r="A9" s="5"/>
      <c r="B9" s="5"/>
      <c r="K9" s="83" t="s">
        <v>6</v>
      </c>
      <c r="L9" s="83"/>
      <c r="M9" s="142">
        <f>M47</f>
        <v>15023.963157894737</v>
      </c>
      <c r="N9" s="143"/>
    </row>
    <row r="10" spans="1:19" ht="13.5" customHeight="1">
      <c r="A10" s="5"/>
      <c r="B10" s="5" t="s">
        <v>7</v>
      </c>
      <c r="N10" s="12"/>
    </row>
    <row r="11" spans="1:19" ht="11.25" customHeight="1">
      <c r="A11" s="16"/>
      <c r="B11" s="144">
        <f>$M$9</f>
        <v>15023.963157894737</v>
      </c>
      <c r="C11" s="145"/>
      <c r="D11" s="146" t="s">
        <v>61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32" t="s">
        <v>59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ht="11.25" customHeight="1">
      <c r="A14" s="5"/>
      <c r="B14" s="13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9" ht="11.25" customHeight="1">
      <c r="A15" s="5"/>
      <c r="B15" s="13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S15" s="4" t="s">
        <v>9</v>
      </c>
    </row>
    <row r="16" spans="1:19" ht="11.25" customHeight="1">
      <c r="A16" s="5"/>
      <c r="B16" s="5"/>
      <c r="E16" s="17">
        <v>16</v>
      </c>
      <c r="F16" s="14" t="s">
        <v>5</v>
      </c>
      <c r="G16" s="136" t="s">
        <v>10</v>
      </c>
      <c r="H16" s="87"/>
      <c r="I16" s="14" t="s">
        <v>11</v>
      </c>
      <c r="J16" s="17">
        <v>18</v>
      </c>
      <c r="K16" s="14" t="s">
        <v>12</v>
      </c>
      <c r="L16" s="136" t="s">
        <v>10</v>
      </c>
      <c r="M16" s="87"/>
      <c r="N16" s="12">
        <v>2023</v>
      </c>
    </row>
    <row r="17" spans="1:14" ht="12" customHeight="1" thickBot="1">
      <c r="A17" s="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2" customHeight="1" thickBot="1">
      <c r="A18" s="5"/>
      <c r="B18" s="82" t="s">
        <v>13</v>
      </c>
      <c r="C18" s="137"/>
      <c r="D18" s="18"/>
      <c r="E18" s="138" t="s">
        <v>14</v>
      </c>
      <c r="F18" s="139"/>
      <c r="G18" s="140"/>
      <c r="H18" s="18" t="s">
        <v>15</v>
      </c>
      <c r="I18" s="138" t="s">
        <v>16</v>
      </c>
      <c r="J18" s="140"/>
      <c r="K18" s="18" t="s">
        <v>15</v>
      </c>
      <c r="L18" s="138" t="s">
        <v>17</v>
      </c>
      <c r="M18" s="140"/>
      <c r="N18" s="18" t="s">
        <v>18</v>
      </c>
    </row>
    <row r="19" spans="1:14">
      <c r="A19" s="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ht="12.75" customHeight="1">
      <c r="A20" s="5"/>
      <c r="B20" s="121"/>
      <c r="C20" s="122"/>
      <c r="D20" s="122"/>
      <c r="E20" s="123"/>
      <c r="F20" s="124"/>
      <c r="G20" s="109"/>
      <c r="H20" s="109"/>
      <c r="I20" s="125"/>
      <c r="J20" s="124"/>
      <c r="K20" s="125"/>
      <c r="L20" s="124"/>
      <c r="M20" s="109"/>
      <c r="N20" s="126"/>
    </row>
    <row r="21" spans="1:14">
      <c r="A21" s="5"/>
      <c r="B21" s="127" t="s">
        <v>19</v>
      </c>
      <c r="C21" s="128"/>
      <c r="D21" s="128"/>
      <c r="E21" s="129"/>
      <c r="F21" s="130" t="s">
        <v>20</v>
      </c>
      <c r="G21" s="128"/>
      <c r="H21" s="128"/>
      <c r="I21" s="129"/>
      <c r="J21" s="130" t="s">
        <v>21</v>
      </c>
      <c r="K21" s="129"/>
      <c r="L21" s="130" t="s">
        <v>22</v>
      </c>
      <c r="M21" s="128"/>
      <c r="N21" s="131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14"/>
      <c r="F23" s="87" t="s">
        <v>25</v>
      </c>
      <c r="G23" s="87"/>
      <c r="J23" s="10"/>
      <c r="N23" s="12"/>
    </row>
    <row r="24" spans="1:14">
      <c r="A24" s="5"/>
      <c r="B24" s="5" t="s">
        <v>26</v>
      </c>
      <c r="D24" s="21">
        <v>2</v>
      </c>
      <c r="E24" s="14" t="s">
        <v>27</v>
      </c>
      <c r="F24" s="114">
        <v>4357.08</v>
      </c>
      <c r="G24" s="115"/>
      <c r="H24" s="4" t="s">
        <v>28</v>
      </c>
      <c r="J24" s="22"/>
      <c r="M24" s="112"/>
      <c r="N24" s="113"/>
    </row>
    <row r="25" spans="1:14">
      <c r="A25" s="5"/>
      <c r="B25" s="5" t="s">
        <v>26</v>
      </c>
      <c r="D25" s="21">
        <v>1</v>
      </c>
      <c r="E25" s="14" t="s">
        <v>27</v>
      </c>
      <c r="F25" s="116">
        <v>2178.54</v>
      </c>
      <c r="G25" s="116"/>
      <c r="H25" s="4" t="s">
        <v>29</v>
      </c>
      <c r="J25" s="10"/>
      <c r="M25" s="112"/>
      <c r="N25" s="113"/>
    </row>
    <row r="26" spans="1:14">
      <c r="A26" s="5"/>
      <c r="B26" s="20" t="s">
        <v>30</v>
      </c>
      <c r="D26" s="23"/>
      <c r="E26" s="14"/>
      <c r="F26" s="117"/>
      <c r="G26" s="117"/>
      <c r="M26" s="112"/>
      <c r="N26" s="113"/>
    </row>
    <row r="27" spans="1:14">
      <c r="A27" s="5"/>
      <c r="B27" s="5" t="s">
        <v>5</v>
      </c>
      <c r="C27" s="87" t="s">
        <v>31</v>
      </c>
      <c r="D27" s="87"/>
      <c r="E27" s="87"/>
      <c r="F27" s="14" t="s">
        <v>27</v>
      </c>
      <c r="G27" s="87" t="s">
        <v>32</v>
      </c>
      <c r="H27" s="87"/>
      <c r="I27" s="87"/>
      <c r="J27" s="24">
        <v>115</v>
      </c>
      <c r="K27" s="4" t="s">
        <v>33</v>
      </c>
      <c r="M27" s="112"/>
      <c r="N27" s="113"/>
    </row>
    <row r="28" spans="1:14">
      <c r="A28" s="5"/>
      <c r="B28" s="5" t="s">
        <v>5</v>
      </c>
      <c r="C28" s="87" t="s">
        <v>32</v>
      </c>
      <c r="D28" s="87"/>
      <c r="E28" s="87"/>
      <c r="F28" s="14" t="s">
        <v>27</v>
      </c>
      <c r="G28" s="87" t="s">
        <v>31</v>
      </c>
      <c r="H28" s="87"/>
      <c r="I28" s="87"/>
      <c r="J28" s="24">
        <v>115</v>
      </c>
      <c r="K28" s="4" t="s">
        <v>33</v>
      </c>
      <c r="N28" s="25"/>
    </row>
    <row r="29" spans="1:14">
      <c r="A29" s="5"/>
      <c r="B29" s="5" t="s">
        <v>5</v>
      </c>
      <c r="C29" s="109" t="s">
        <v>32</v>
      </c>
      <c r="D29" s="109"/>
      <c r="E29" s="109"/>
      <c r="F29" s="14" t="s">
        <v>27</v>
      </c>
      <c r="G29" s="87" t="s">
        <v>60</v>
      </c>
      <c r="H29" s="87"/>
      <c r="I29" s="87"/>
      <c r="J29" s="24"/>
      <c r="K29" s="4" t="s">
        <v>33</v>
      </c>
      <c r="N29" s="12"/>
    </row>
    <row r="30" spans="1:14">
      <c r="A30" s="5"/>
      <c r="B30" s="5" t="s">
        <v>5</v>
      </c>
      <c r="C30" s="109" t="s">
        <v>60</v>
      </c>
      <c r="D30" s="109"/>
      <c r="E30" s="109"/>
      <c r="F30" s="14" t="s">
        <v>27</v>
      </c>
      <c r="G30" s="87" t="s">
        <v>60</v>
      </c>
      <c r="H30" s="87"/>
      <c r="I30" s="87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109" t="s">
        <v>31</v>
      </c>
      <c r="D31" s="109"/>
      <c r="E31" s="109"/>
      <c r="F31" s="14" t="s">
        <v>27</v>
      </c>
      <c r="G31" s="87" t="s">
        <v>32</v>
      </c>
      <c r="H31" s="87"/>
      <c r="I31" s="87"/>
      <c r="J31" s="24">
        <v>115</v>
      </c>
      <c r="K31" s="4" t="s">
        <v>33</v>
      </c>
      <c r="N31" s="12"/>
    </row>
    <row r="32" spans="1:14">
      <c r="A32" s="5"/>
      <c r="B32" s="5" t="s">
        <v>5</v>
      </c>
      <c r="C32" s="87" t="s">
        <v>32</v>
      </c>
      <c r="D32" s="87"/>
      <c r="E32" s="87"/>
      <c r="F32" s="14" t="s">
        <v>27</v>
      </c>
      <c r="G32" s="87" t="s">
        <v>31</v>
      </c>
      <c r="H32" s="87"/>
      <c r="I32" s="87"/>
      <c r="J32" s="24">
        <v>115</v>
      </c>
      <c r="K32" s="4" t="s">
        <v>33</v>
      </c>
      <c r="N32" s="12"/>
    </row>
    <row r="33" spans="1:15" ht="11.25" customHeight="1">
      <c r="A33" s="5"/>
      <c r="B33" s="5" t="s">
        <v>5</v>
      </c>
      <c r="C33" s="109"/>
      <c r="D33" s="109"/>
      <c r="E33" s="109"/>
      <c r="F33" s="14" t="s">
        <v>27</v>
      </c>
      <c r="G33" s="87"/>
      <c r="H33" s="87"/>
      <c r="I33" s="87"/>
      <c r="J33" s="24"/>
      <c r="K33" s="4" t="s">
        <v>33</v>
      </c>
      <c r="N33" s="12"/>
    </row>
    <row r="34" spans="1:15">
      <c r="A34" s="5"/>
      <c r="B34" s="5" t="s">
        <v>5</v>
      </c>
      <c r="C34" s="87"/>
      <c r="D34" s="87"/>
      <c r="E34" s="87"/>
      <c r="F34" s="14" t="s">
        <v>27</v>
      </c>
      <c r="G34" s="87"/>
      <c r="H34" s="87"/>
      <c r="I34" s="87"/>
      <c r="J34" s="24"/>
      <c r="K34" s="4" t="s">
        <v>33</v>
      </c>
      <c r="N34" s="12"/>
    </row>
    <row r="35" spans="1:15">
      <c r="A35" s="5"/>
      <c r="B35" s="5"/>
      <c r="C35" s="87"/>
      <c r="D35" s="87"/>
      <c r="E35" s="87"/>
      <c r="F35" s="14" t="s">
        <v>27</v>
      </c>
      <c r="G35" s="87"/>
      <c r="H35" s="87"/>
      <c r="I35" s="87"/>
      <c r="J35" s="24"/>
      <c r="K35" s="4" t="s">
        <v>33</v>
      </c>
      <c r="N35" s="12"/>
    </row>
    <row r="36" spans="1:15">
      <c r="A36" s="5"/>
      <c r="B36" s="5"/>
      <c r="C36" s="87"/>
      <c r="D36" s="87"/>
      <c r="E36" s="87"/>
      <c r="F36" s="14" t="s">
        <v>27</v>
      </c>
      <c r="G36" s="87"/>
      <c r="H36" s="87"/>
      <c r="I36" s="87"/>
      <c r="J36" s="24"/>
      <c r="K36" s="4" t="s">
        <v>33</v>
      </c>
      <c r="N36" s="12"/>
    </row>
    <row r="37" spans="1:15">
      <c r="A37" s="5"/>
      <c r="B37" s="5"/>
      <c r="C37" s="87"/>
      <c r="D37" s="87"/>
      <c r="E37" s="87"/>
      <c r="F37" s="14" t="s">
        <v>27</v>
      </c>
      <c r="G37" s="87"/>
      <c r="H37" s="87"/>
      <c r="I37" s="87"/>
      <c r="J37" s="24"/>
      <c r="K37" s="4" t="s">
        <v>33</v>
      </c>
      <c r="N37" s="12"/>
    </row>
    <row r="38" spans="1:15">
      <c r="A38" s="5"/>
      <c r="B38" s="5"/>
      <c r="C38" s="87"/>
      <c r="D38" s="87"/>
      <c r="E38" s="87"/>
      <c r="F38" s="14" t="s">
        <v>27</v>
      </c>
      <c r="G38" s="87"/>
      <c r="H38" s="87"/>
      <c r="I38" s="87"/>
      <c r="J38" s="24"/>
      <c r="K38" s="4" t="s">
        <v>33</v>
      </c>
      <c r="N38" s="12"/>
    </row>
    <row r="39" spans="1:15">
      <c r="A39" s="5"/>
      <c r="B39" s="5"/>
      <c r="C39" s="109"/>
      <c r="D39" s="109"/>
      <c r="E39" s="109"/>
      <c r="F39" s="14" t="s">
        <v>27</v>
      </c>
      <c r="G39" s="109"/>
      <c r="H39" s="109"/>
      <c r="I39" s="109"/>
      <c r="J39" s="26"/>
      <c r="K39" s="4" t="s">
        <v>33</v>
      </c>
      <c r="N39" s="12"/>
    </row>
    <row r="40" spans="1:15" ht="22.5">
      <c r="A40" s="5"/>
      <c r="B40" s="5"/>
      <c r="C40" s="6"/>
      <c r="F40" s="14"/>
      <c r="G40" s="110" t="s">
        <v>34</v>
      </c>
      <c r="H40" s="110"/>
      <c r="I40" s="110"/>
      <c r="J40" s="27">
        <f>SUM(J27:J39)</f>
        <v>460</v>
      </c>
      <c r="K40" s="28"/>
      <c r="L40" s="29" t="s">
        <v>35</v>
      </c>
      <c r="M40" s="95">
        <f>(D24*F24)+(D25*F25)</f>
        <v>10892.7</v>
      </c>
      <c r="N40" s="96"/>
    </row>
    <row r="41" spans="1:15" ht="11.25" customHeight="1">
      <c r="A41" s="5"/>
      <c r="B41" s="5"/>
      <c r="C41" s="6"/>
      <c r="F41" s="14"/>
      <c r="G41" s="83" t="s">
        <v>36</v>
      </c>
      <c r="H41" s="83"/>
      <c r="I41" s="83"/>
      <c r="J41" s="8">
        <v>9.5</v>
      </c>
      <c r="K41" s="103" t="s">
        <v>37</v>
      </c>
      <c r="L41" s="106"/>
      <c r="M41" s="107" t="s">
        <v>38</v>
      </c>
      <c r="N41" s="108"/>
    </row>
    <row r="42" spans="1:15" ht="10.5" customHeight="1">
      <c r="A42" s="5"/>
      <c r="B42" s="5"/>
      <c r="C42" s="6"/>
      <c r="F42" s="14"/>
      <c r="G42" s="83" t="s">
        <v>39</v>
      </c>
      <c r="H42" s="83"/>
      <c r="I42" s="83"/>
      <c r="J42" s="31">
        <f>J40/J41</f>
        <v>48.421052631578945</v>
      </c>
      <c r="K42" s="103" t="s">
        <v>40</v>
      </c>
      <c r="L42" s="106"/>
      <c r="M42" s="107">
        <f>334*4</f>
        <v>1336</v>
      </c>
      <c r="N42" s="108"/>
    </row>
    <row r="43" spans="1:15" ht="15" customHeight="1">
      <c r="A43" s="5"/>
      <c r="B43" s="5"/>
      <c r="C43" s="6"/>
      <c r="F43" s="14"/>
      <c r="G43" s="83" t="s">
        <v>41</v>
      </c>
      <c r="H43" s="83"/>
      <c r="I43" s="83"/>
      <c r="J43" s="32">
        <v>22</v>
      </c>
      <c r="K43" s="28"/>
      <c r="L43" s="33" t="s">
        <v>30</v>
      </c>
      <c r="M43" s="104">
        <f>J42*J43</f>
        <v>1065.2631578947369</v>
      </c>
      <c r="N43" s="105"/>
    </row>
    <row r="44" spans="1:15" ht="11.25" customHeight="1">
      <c r="A44" s="5"/>
      <c r="B44" s="5"/>
      <c r="C44" s="6"/>
      <c r="F44" s="14"/>
      <c r="G44" s="14"/>
      <c r="I44" s="8"/>
      <c r="K44" s="103" t="s">
        <v>42</v>
      </c>
      <c r="L44" s="103"/>
      <c r="M44" s="95">
        <f>230</f>
        <v>230</v>
      </c>
      <c r="N44" s="96"/>
    </row>
    <row r="45" spans="1:15">
      <c r="A45" s="5"/>
      <c r="B45" s="5"/>
      <c r="C45" s="6"/>
      <c r="F45" s="14"/>
      <c r="G45" s="14"/>
      <c r="H45" s="8"/>
      <c r="I45" s="8"/>
      <c r="J45" s="33"/>
      <c r="K45" s="33"/>
      <c r="L45" s="33" t="s">
        <v>43</v>
      </c>
      <c r="M45" s="95">
        <f>250*6</f>
        <v>1500</v>
      </c>
      <c r="N45" s="96"/>
    </row>
    <row r="46" spans="1:15">
      <c r="A46" s="5"/>
      <c r="B46" s="5"/>
      <c r="E46" s="28"/>
      <c r="F46" s="94"/>
      <c r="G46" s="94"/>
      <c r="H46" s="33"/>
      <c r="I46" s="33"/>
      <c r="J46" s="10"/>
      <c r="K46" s="103" t="s">
        <v>44</v>
      </c>
      <c r="L46" s="103" t="s">
        <v>44</v>
      </c>
      <c r="M46" s="95"/>
      <c r="N46" s="96"/>
      <c r="O46" s="34"/>
    </row>
    <row r="47" spans="1:15">
      <c r="A47" s="5"/>
      <c r="B47" s="5"/>
      <c r="E47" s="28"/>
      <c r="F47" s="94"/>
      <c r="G47" s="94"/>
      <c r="H47" s="33"/>
      <c r="I47" s="33"/>
      <c r="J47" s="33"/>
      <c r="K47" s="103" t="s">
        <v>45</v>
      </c>
      <c r="L47" s="103"/>
      <c r="M47" s="104">
        <f>SUM(M40:N46)</f>
        <v>15023.963157894737</v>
      </c>
      <c r="N47" s="105"/>
    </row>
    <row r="48" spans="1:15">
      <c r="A48" s="5"/>
      <c r="B48" s="5"/>
      <c r="E48" s="28"/>
      <c r="F48" s="94"/>
      <c r="G48" s="94"/>
      <c r="H48" s="33"/>
      <c r="I48" s="33"/>
      <c r="J48" s="33"/>
      <c r="M48" s="95"/>
      <c r="N48" s="96"/>
    </row>
    <row r="49" spans="1:14">
      <c r="A49" s="5"/>
      <c r="B49" s="5"/>
      <c r="C49" s="10"/>
      <c r="E49" s="28"/>
      <c r="F49" s="94"/>
      <c r="G49" s="94"/>
      <c r="H49" s="33"/>
      <c r="I49" s="33"/>
      <c r="J49" s="33"/>
      <c r="M49" s="97"/>
      <c r="N49" s="98"/>
    </row>
    <row r="50" spans="1:14">
      <c r="A50" s="5"/>
      <c r="B50" s="35" t="s">
        <v>46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99" t="s">
        <v>47</v>
      </c>
      <c r="C58" s="100"/>
      <c r="D58" s="100"/>
      <c r="E58" s="100"/>
      <c r="F58" s="100"/>
      <c r="G58" s="100"/>
      <c r="I58" s="101" t="s">
        <v>48</v>
      </c>
      <c r="J58" s="101"/>
      <c r="K58" s="101"/>
      <c r="L58" s="101"/>
      <c r="M58" s="101"/>
      <c r="N58" s="102"/>
    </row>
    <row r="59" spans="1:14" ht="1.5" customHeight="1">
      <c r="A59" s="5"/>
      <c r="B59" s="4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8"/>
    </row>
    <row r="60" spans="1:14" ht="11.25" hidden="1" customHeight="1">
      <c r="A60" s="5"/>
      <c r="B60" s="82"/>
      <c r="C60" s="83"/>
      <c r="D60" s="83"/>
      <c r="E60" s="83"/>
      <c r="F60" s="83"/>
      <c r="G60" s="83"/>
      <c r="N60" s="12"/>
    </row>
    <row r="61" spans="1:14" ht="16.5" customHeight="1">
      <c r="A61" s="5"/>
      <c r="B61" s="86" t="s">
        <v>49</v>
      </c>
      <c r="C61" s="87"/>
      <c r="D61" s="87"/>
      <c r="E61" s="87"/>
      <c r="F61" s="87"/>
      <c r="G61" s="87"/>
      <c r="I61" s="87" t="s">
        <v>50</v>
      </c>
      <c r="J61" s="87"/>
      <c r="K61" s="87"/>
      <c r="L61" s="87"/>
      <c r="M61" s="87"/>
      <c r="N61" s="88"/>
    </row>
    <row r="62" spans="1:14">
      <c r="A62" s="5"/>
      <c r="B62" s="82" t="s">
        <v>51</v>
      </c>
      <c r="C62" s="83"/>
      <c r="D62" s="83"/>
      <c r="E62" s="83"/>
      <c r="F62" s="83"/>
      <c r="G62" s="83"/>
      <c r="I62" s="89" t="s">
        <v>51</v>
      </c>
      <c r="J62" s="89"/>
      <c r="K62" s="89"/>
      <c r="L62" s="89"/>
      <c r="M62" s="89"/>
      <c r="N62" s="90"/>
    </row>
    <row r="63" spans="1:14" ht="26.25" customHeight="1">
      <c r="A63" s="5"/>
      <c r="B63" s="91" t="s">
        <v>52</v>
      </c>
      <c r="C63" s="92"/>
      <c r="D63" s="92"/>
      <c r="E63" s="92"/>
      <c r="F63" s="92"/>
      <c r="G63" s="92"/>
      <c r="I63" s="92" t="s">
        <v>53</v>
      </c>
      <c r="J63" s="92"/>
      <c r="K63" s="92"/>
      <c r="L63" s="92"/>
      <c r="M63" s="92"/>
      <c r="N63" s="93"/>
    </row>
    <row r="64" spans="1:14" ht="2.25" customHeight="1">
      <c r="A64" s="5"/>
      <c r="B64" s="82" t="s">
        <v>54</v>
      </c>
      <c r="C64" s="83"/>
      <c r="D64" s="83"/>
      <c r="E64" s="83"/>
      <c r="F64" s="83"/>
      <c r="G64" s="83"/>
      <c r="I64" s="84" t="s">
        <v>55</v>
      </c>
      <c r="J64" s="84"/>
      <c r="K64" s="84"/>
      <c r="L64" s="84"/>
      <c r="M64" s="84"/>
      <c r="N64" s="85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56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57</v>
      </c>
    </row>
    <row r="487" spans="4:4">
      <c r="D487" s="53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MDSHM 6</vt:lpstr>
      <vt:lpstr>GAZS 5</vt:lpstr>
      <vt:lpstr>AZC 4</vt:lpstr>
      <vt:lpstr>ASM 3</vt:lpstr>
      <vt:lpstr>ASM 2</vt:lpstr>
      <vt:lpstr>FJDDUDV 1</vt:lpstr>
      <vt:lpstr>'ASM 2'!Área_de_impresión</vt:lpstr>
      <vt:lpstr>'ASM 3'!Área_de_impresión</vt:lpstr>
      <vt:lpstr>'AZC 4'!Área_de_impresión</vt:lpstr>
      <vt:lpstr>'FJDDUDV 1'!Área_de_impresión</vt:lpstr>
      <vt:lpstr>'GAZS 5'!Área_de_impresión</vt:lpstr>
      <vt:lpstr>'MDSHM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2023-10-30T16:52:27Z</cp:lastPrinted>
  <dcterms:created xsi:type="dcterms:W3CDTF">2023-10-10T15:18:30Z</dcterms:created>
  <dcterms:modified xsi:type="dcterms:W3CDTF">2023-10-30T17:58:32Z</dcterms:modified>
</cp:coreProperties>
</file>